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20655" windowHeight="10635" activeTab="0"/>
  </bookViews>
  <sheets>
    <sheet name="Jajo Gryfa VI i pół" sheetId="1" r:id="rId1"/>
  </sheets>
  <externalReferences>
    <externalReference r:id="rId4"/>
  </externalReferences>
  <definedNames>
    <definedName name="Naprzemienne" localSheetId="0">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pół'!#REF!,'Jajo Gryfa VI i pół'!#REF!</definedName>
    <definedName name="Naprzemienne">'[1]Styczeń'!$4:$4,'[1]Styczeń'!$6:$6,'[1]Styczeń'!$8:$8,'[1]Styczeń'!$10:$10,'[1]Styczeń'!$12:$12,'[1]Styczeń'!$14:$14,'[1]Styczeń'!$16:$16,'[1]Styczeń'!$18:$18,'[1]Styczeń'!$20:$20,'[1]Styczeń'!#REF!,'[1]Styczeń'!#REF!,'[1]Styczeń'!#REF!,'[1]Styczeń'!#REF!,'[1]Styczeń'!#REF!,'[1]Styczeń'!#REF!</definedName>
    <definedName name="_xlnm.Print_Area" localSheetId="0">'Jajo Gryfa VI i pół'!$A$1:$O$22</definedName>
  </definedNames>
  <calcPr fullCalcOnLoad="1"/>
</workbook>
</file>

<file path=xl/sharedStrings.xml><?xml version="1.0" encoding="utf-8"?>
<sst xmlns="http://schemas.openxmlformats.org/spreadsheetml/2006/main" count="43" uniqueCount="28">
  <si>
    <t>Numer startowy</t>
  </si>
  <si>
    <t>Zawodnik</t>
  </si>
  <si>
    <t>Skąd</t>
  </si>
  <si>
    <t>Suma</t>
  </si>
  <si>
    <t>Miejsce</t>
  </si>
  <si>
    <t>KKR</t>
  </si>
  <si>
    <t>Brat</t>
  </si>
  <si>
    <t>Bartłomiej "Gandalf" Zielonka</t>
  </si>
  <si>
    <t>Leszek "Haris" Jęczkowski</t>
  </si>
  <si>
    <t>Robert Frank</t>
  </si>
  <si>
    <t>Nowicjusz</t>
  </si>
  <si>
    <t>Adrian Gojdź</t>
  </si>
  <si>
    <t>Michał Danes</t>
  </si>
  <si>
    <t>Koszalińska Kompania Rycerska</t>
  </si>
  <si>
    <t>Monika Hornung</t>
  </si>
  <si>
    <t>Krzysztof Kusiak</t>
  </si>
  <si>
    <t>Aureliusz Staszewski</t>
  </si>
  <si>
    <t>Piotr Kiedos</t>
  </si>
  <si>
    <t>Jan Kuciński</t>
  </si>
  <si>
    <t>Maciej Pytel</t>
  </si>
  <si>
    <t>Józef Majchrzak</t>
  </si>
  <si>
    <t>Zofia "Kallisto" Kraczewska</t>
  </si>
  <si>
    <t>BV</t>
  </si>
  <si>
    <t>Drużyna Rycerska Księcia Bogusława V ze Słupska</t>
  </si>
  <si>
    <t>PDMvM</t>
  </si>
  <si>
    <t>Piesza Drużyna Michała von Manteuffla</t>
  </si>
  <si>
    <t>Dąbrowa</t>
  </si>
  <si>
    <t>Sławno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</si>
</sst>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KKR\Turnieje%20KKR\KKR'ki%20-%20sezo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0">
        <row r="4">
          <cell r="A4">
            <v>13</v>
          </cell>
          <cell r="B4" t="str">
            <v>Paweł Krupa</v>
          </cell>
          <cell r="C4" t="str">
            <v>Międzyzdroje</v>
          </cell>
          <cell r="E4" t="str">
            <v>Brak</v>
          </cell>
          <cell r="F4" t="str">
            <v>[b]</v>
          </cell>
          <cell r="G4" t="str">
            <v>[/b]</v>
          </cell>
          <cell r="H4">
            <v>21</v>
          </cell>
          <cell r="I4">
            <v>21</v>
          </cell>
          <cell r="J4">
            <v>18</v>
          </cell>
          <cell r="M4">
            <v>5</v>
          </cell>
          <cell r="N4">
            <v>20</v>
          </cell>
          <cell r="O4">
            <v>19</v>
          </cell>
          <cell r="P4">
            <v>16</v>
          </cell>
          <cell r="Q4">
            <v>4</v>
          </cell>
          <cell r="R4">
            <v>3</v>
          </cell>
          <cell r="S4">
            <v>4</v>
          </cell>
          <cell r="T4">
            <v>5</v>
          </cell>
          <cell r="V4">
            <v>19</v>
          </cell>
          <cell r="W4">
            <v>15</v>
          </cell>
          <cell r="X4">
            <v>154</v>
          </cell>
          <cell r="Y4">
            <v>2</v>
          </cell>
          <cell r="Z4" t="str">
            <v>2. [b]Paweł Krupa[/b] (Międzyzdroje) 154 pkt (21/21/18/5/20/19/16/19/15)</v>
          </cell>
        </row>
        <row r="6">
          <cell r="A6">
            <v>1</v>
          </cell>
          <cell r="B6" t="str">
            <v>Robert Joński</v>
          </cell>
          <cell r="C6" t="str">
            <v>Rosnowo</v>
          </cell>
          <cell r="E6" t="str">
            <v>Brak</v>
          </cell>
          <cell r="F6" t="str">
            <v>[b]</v>
          </cell>
          <cell r="G6" t="str">
            <v>[/b]</v>
          </cell>
          <cell r="H6">
            <v>18</v>
          </cell>
          <cell r="I6">
            <v>19</v>
          </cell>
          <cell r="J6">
            <v>8</v>
          </cell>
          <cell r="M6">
            <v>10</v>
          </cell>
          <cell r="N6">
            <v>16</v>
          </cell>
          <cell r="O6">
            <v>16</v>
          </cell>
          <cell r="P6">
            <v>13</v>
          </cell>
          <cell r="Q6">
            <v>3</v>
          </cell>
          <cell r="R6">
            <v>2</v>
          </cell>
          <cell r="S6">
            <v>4</v>
          </cell>
          <cell r="T6">
            <v>4</v>
          </cell>
          <cell r="V6">
            <v>20</v>
          </cell>
          <cell r="W6">
            <v>0</v>
          </cell>
          <cell r="X6">
            <v>120</v>
          </cell>
          <cell r="Y6">
            <v>4</v>
          </cell>
          <cell r="Z6" t="str">
            <v>4. [b]Robert Joński[/b] (Rosnowo) 120 pkt (18/19/8/10/16/16/13/20/0)</v>
          </cell>
        </row>
        <row r="8">
          <cell r="A8">
            <v>12</v>
          </cell>
          <cell r="B8" t="str">
            <v>Paweł Kietrys</v>
          </cell>
          <cell r="C8" t="str">
            <v>Stargard Szczeciński</v>
          </cell>
          <cell r="E8" t="str">
            <v>Brak</v>
          </cell>
          <cell r="F8" t="str">
            <v>[b]</v>
          </cell>
          <cell r="G8" t="str">
            <v>[/b]</v>
          </cell>
          <cell r="H8">
            <v>8</v>
          </cell>
          <cell r="I8">
            <v>15</v>
          </cell>
          <cell r="J8">
            <v>8</v>
          </cell>
          <cell r="M8">
            <v>10</v>
          </cell>
          <cell r="N8">
            <v>16</v>
          </cell>
          <cell r="O8">
            <v>6</v>
          </cell>
          <cell r="P8">
            <v>8</v>
          </cell>
          <cell r="Q8">
            <v>1</v>
          </cell>
          <cell r="R8">
            <v>4</v>
          </cell>
          <cell r="S8">
            <v>3</v>
          </cell>
          <cell r="V8">
            <v>17</v>
          </cell>
          <cell r="W8">
            <v>15</v>
          </cell>
          <cell r="X8">
            <v>103</v>
          </cell>
          <cell r="Y8">
            <v>6</v>
          </cell>
          <cell r="Z8" t="str">
            <v>6. [b]Paweł Kietrys[/b] (Stargard Szczeciński) 103 pkt (8/15/8/10/16/6/8/17/15)</v>
          </cell>
        </row>
        <row r="10">
          <cell r="A10">
            <v>18</v>
          </cell>
          <cell r="B10" t="str">
            <v>Gandalf</v>
          </cell>
          <cell r="C10" t="str">
            <v>KKR</v>
          </cell>
          <cell r="D10" t="str">
            <v>Brat</v>
          </cell>
          <cell r="E10" t="str">
            <v>#a91414</v>
          </cell>
          <cell r="F10" t="str">
            <v>[b][color=#a91414]</v>
          </cell>
          <cell r="G10" t="str">
            <v>[/color][/b]</v>
          </cell>
          <cell r="H10">
            <v>19</v>
          </cell>
          <cell r="I10">
            <v>13</v>
          </cell>
          <cell r="J10">
            <v>15</v>
          </cell>
          <cell r="M10">
            <v>5</v>
          </cell>
          <cell r="N10">
            <v>20</v>
          </cell>
          <cell r="O10">
            <v>12</v>
          </cell>
          <cell r="P10">
            <v>4</v>
          </cell>
          <cell r="Q10">
            <v>4</v>
          </cell>
          <cell r="V10">
            <v>12</v>
          </cell>
          <cell r="W10">
            <v>0</v>
          </cell>
          <cell r="X10">
            <v>100</v>
          </cell>
          <cell r="Y10">
            <v>8</v>
          </cell>
          <cell r="Z10" t="str">
            <v>8. [b][color=#a91414]Gandalf[/color][/b] (KKR) 100 pkt (19/13/15/5/20/12/4/12/0)</v>
          </cell>
        </row>
        <row r="12">
          <cell r="A12">
            <v>11</v>
          </cell>
          <cell r="B12" t="str">
            <v>Fazik</v>
          </cell>
          <cell r="C12" t="str">
            <v>KKR</v>
          </cell>
          <cell r="D12" t="str">
            <v>Brat</v>
          </cell>
          <cell r="E12" t="str">
            <v>#a91414</v>
          </cell>
          <cell r="F12" t="str">
            <v>[b][color=#a91414]</v>
          </cell>
          <cell r="G12" t="str">
            <v>[/color][/b]</v>
          </cell>
          <cell r="H12">
            <v>14</v>
          </cell>
          <cell r="I12">
            <v>17</v>
          </cell>
          <cell r="J12">
            <v>12</v>
          </cell>
          <cell r="M12">
            <v>-5</v>
          </cell>
          <cell r="N12">
            <v>18</v>
          </cell>
          <cell r="O12">
            <v>1</v>
          </cell>
          <cell r="P12">
            <v>13</v>
          </cell>
          <cell r="Q12">
            <v>3</v>
          </cell>
          <cell r="R12">
            <v>2</v>
          </cell>
          <cell r="S12">
            <v>4</v>
          </cell>
          <cell r="T12">
            <v>4</v>
          </cell>
          <cell r="V12">
            <v>11</v>
          </cell>
          <cell r="W12">
            <v>10</v>
          </cell>
          <cell r="X12">
            <v>91</v>
          </cell>
          <cell r="Y12">
            <v>10</v>
          </cell>
          <cell r="Z12" t="str">
            <v>10. [b][color=#a91414]Fazik[/color][/b] (KKR) 91 pkt (14/17/12/-5/18/1/13/11/10)</v>
          </cell>
        </row>
        <row r="14">
          <cell r="A14">
            <v>16</v>
          </cell>
          <cell r="B14" t="str">
            <v>Haris</v>
          </cell>
          <cell r="C14" t="str">
            <v>KKR</v>
          </cell>
          <cell r="D14" t="str">
            <v>Brat</v>
          </cell>
          <cell r="E14" t="str">
            <v>#a91414</v>
          </cell>
          <cell r="F14" t="str">
            <v>[b][color=#a91414]</v>
          </cell>
          <cell r="G14" t="str">
            <v>[/color][/b]</v>
          </cell>
          <cell r="H14">
            <v>12</v>
          </cell>
          <cell r="I14">
            <v>13</v>
          </cell>
          <cell r="J14">
            <v>10</v>
          </cell>
          <cell r="M14">
            <v>-5</v>
          </cell>
          <cell r="N14">
            <v>14</v>
          </cell>
          <cell r="O14">
            <v>8</v>
          </cell>
          <cell r="P14">
            <v>2</v>
          </cell>
          <cell r="Q14">
            <v>2</v>
          </cell>
          <cell r="V14">
            <v>6</v>
          </cell>
          <cell r="W14">
            <v>15</v>
          </cell>
          <cell r="X14">
            <v>75</v>
          </cell>
          <cell r="Y14">
            <v>12</v>
          </cell>
          <cell r="Z14" t="str">
            <v>12. [b][color=#a91414]Haris[/color][/b] (KKR) 75 pkt (12/13/10/-5/14/8/2/6/15)</v>
          </cell>
        </row>
        <row r="16">
          <cell r="A16">
            <v>15</v>
          </cell>
          <cell r="B16" t="str">
            <v>Dorotka</v>
          </cell>
          <cell r="C16" t="str">
            <v>Sławno</v>
          </cell>
          <cell r="D16" t="str">
            <v>Przyjaciel</v>
          </cell>
          <cell r="E16" t="str">
            <v>#7249b6</v>
          </cell>
          <cell r="F16" t="str">
            <v>[b][color=#7249b6]</v>
          </cell>
          <cell r="G16" t="str">
            <v>[/color][/b]</v>
          </cell>
          <cell r="H16">
            <v>18</v>
          </cell>
          <cell r="I16">
            <v>5</v>
          </cell>
          <cell r="J16">
            <v>7</v>
          </cell>
          <cell r="M16">
            <v>0</v>
          </cell>
          <cell r="N16">
            <v>15</v>
          </cell>
          <cell r="O16">
            <v>0</v>
          </cell>
          <cell r="P16">
            <v>0</v>
          </cell>
          <cell r="V16">
            <v>7</v>
          </cell>
          <cell r="W16">
            <v>10</v>
          </cell>
          <cell r="X16">
            <v>62</v>
          </cell>
          <cell r="Y16">
            <v>14</v>
          </cell>
          <cell r="Z16" t="str">
            <v>14. [b][color=#7249b6]Dorotka[/color][/b] (Sławno) 62 pkt (18/5/7/0/15/0/0/7/10)</v>
          </cell>
        </row>
        <row r="18">
          <cell r="A18">
            <v>6</v>
          </cell>
          <cell r="B18" t="str">
            <v>Vega</v>
          </cell>
          <cell r="C18" t="str">
            <v>KKR</v>
          </cell>
          <cell r="D18" t="str">
            <v>Brat</v>
          </cell>
          <cell r="E18" t="str">
            <v>#a91414</v>
          </cell>
          <cell r="F18" t="str">
            <v>[b][color=#a91414]</v>
          </cell>
          <cell r="G18" t="str">
            <v>[/color][/b]</v>
          </cell>
          <cell r="H18">
            <v>2</v>
          </cell>
          <cell r="I18">
            <v>3</v>
          </cell>
          <cell r="J18">
            <v>2</v>
          </cell>
          <cell r="M18">
            <v>0</v>
          </cell>
          <cell r="N18">
            <v>16</v>
          </cell>
          <cell r="O18">
            <v>4</v>
          </cell>
          <cell r="P18">
            <v>12</v>
          </cell>
          <cell r="Q18">
            <v>2</v>
          </cell>
          <cell r="R18">
            <v>2</v>
          </cell>
          <cell r="S18">
            <v>4</v>
          </cell>
          <cell r="T18">
            <v>4</v>
          </cell>
          <cell r="V18">
            <v>8</v>
          </cell>
          <cell r="W18">
            <v>0</v>
          </cell>
          <cell r="X18">
            <v>47</v>
          </cell>
          <cell r="Y18">
            <v>16</v>
          </cell>
          <cell r="Z18" t="str">
            <v>16. [b][color=#a91414]Vega[/color][/b] (KKR) 47 pkt (2/3/2/0/16/4/12/8/0)</v>
          </cell>
        </row>
        <row r="20">
          <cell r="A20">
            <v>8</v>
          </cell>
          <cell r="B20" t="str">
            <v>Paulina Celarek</v>
          </cell>
          <cell r="C20" t="str">
            <v>Chałupy</v>
          </cell>
          <cell r="E20" t="str">
            <v>Brak</v>
          </cell>
          <cell r="F20" t="str">
            <v>[b]</v>
          </cell>
          <cell r="G20" t="str">
            <v>[/b]</v>
          </cell>
          <cell r="H20">
            <v>1</v>
          </cell>
          <cell r="I20">
            <v>4</v>
          </cell>
          <cell r="J20">
            <v>0</v>
          </cell>
          <cell r="M20">
            <v>5</v>
          </cell>
          <cell r="N20">
            <v>1</v>
          </cell>
          <cell r="O20">
            <v>3</v>
          </cell>
          <cell r="P20">
            <v>4</v>
          </cell>
          <cell r="Q20">
            <v>4</v>
          </cell>
          <cell r="V20">
            <v>2</v>
          </cell>
          <cell r="W20">
            <v>10</v>
          </cell>
          <cell r="X20">
            <v>30</v>
          </cell>
          <cell r="Y20">
            <v>18</v>
          </cell>
          <cell r="Z20" t="str">
            <v>18. [b]Paulina Celarek[/b] (Chałupy) 30 pkt (1/4/0/5/1/3/4/2/10)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8.8515625" style="7" customWidth="1"/>
    <col min="2" max="2" width="29.8515625" style="0" customWidth="1"/>
    <col min="3" max="3" width="14.57421875" style="0" customWidth="1"/>
    <col min="4" max="4" width="9.140625" style="0" hidden="1" customWidth="1"/>
    <col min="5" max="5" width="8.00390625" style="0" hidden="1" customWidth="1"/>
    <col min="6" max="7" width="16.28125" style="0" hidden="1" customWidth="1"/>
    <col min="8" max="13" width="4.7109375" style="15" customWidth="1"/>
    <col min="14" max="14" width="6.7109375" style="26" customWidth="1"/>
    <col min="15" max="15" width="7.28125" style="27" customWidth="1"/>
    <col min="16" max="16" width="6.7109375" style="0" hidden="1" customWidth="1"/>
    <col min="17" max="19" width="6.7109375" style="0" customWidth="1"/>
  </cols>
  <sheetData>
    <row r="1" spans="1:15" s="7" customFormat="1" ht="16.5" customHeight="1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4">
        <v>1</v>
      </c>
      <c r="I1" s="4">
        <v>2</v>
      </c>
      <c r="J1" s="5">
        <v>3</v>
      </c>
      <c r="K1" s="5">
        <v>4</v>
      </c>
      <c r="L1" s="4">
        <v>5</v>
      </c>
      <c r="M1" s="4">
        <v>6</v>
      </c>
      <c r="N1" s="6" t="s">
        <v>3</v>
      </c>
      <c r="O1" s="2" t="s">
        <v>4</v>
      </c>
    </row>
    <row r="2" spans="1:15" s="7" customFormat="1" ht="16.5" customHeight="1">
      <c r="A2" s="1"/>
      <c r="B2" s="2"/>
      <c r="C2" s="2"/>
      <c r="D2" s="3"/>
      <c r="E2" s="3"/>
      <c r="F2" s="3"/>
      <c r="G2" s="3"/>
      <c r="H2" s="4"/>
      <c r="I2" s="4"/>
      <c r="J2" s="8"/>
      <c r="K2" s="8"/>
      <c r="L2" s="4"/>
      <c r="M2" s="4"/>
      <c r="N2" s="6"/>
      <c r="O2" s="2"/>
    </row>
    <row r="3" spans="1:16" s="15" customFormat="1" ht="16.5" customHeight="1">
      <c r="A3" s="9">
        <v>13</v>
      </c>
      <c r="B3" s="10" t="s">
        <v>8</v>
      </c>
      <c r="C3" s="11" t="s">
        <v>5</v>
      </c>
      <c r="D3" s="11" t="s">
        <v>6</v>
      </c>
      <c r="E3" s="11" t="str">
        <f>IF(D3="","Brak",IF(D3="Brat","#a91414",IF(D3="Przyjaciel","#7249b6",IF(D3="BS","#20734b",IF(D3="CR","#808080",IF(D3="Nowicjusz","#206cdf",IF(D3="Kompan","#D78428","ERROR")))))))</f>
        <v>#a91414</v>
      </c>
      <c r="F3" s="11" t="str">
        <f>IF(E3="Brak","[b]","[b][color="&amp;E3&amp;"]")</f>
        <v>[b][color=#a91414]</v>
      </c>
      <c r="G3" s="11" t="str">
        <f>IF(E3="Brak","[/b]","[/color][/b]")</f>
        <v>[/color][/b]</v>
      </c>
      <c r="H3" s="12">
        <v>21</v>
      </c>
      <c r="I3" s="12">
        <v>19</v>
      </c>
      <c r="J3" s="24">
        <v>14</v>
      </c>
      <c r="K3" s="12">
        <v>3</v>
      </c>
      <c r="L3" s="12">
        <v>15</v>
      </c>
      <c r="M3" s="12">
        <v>20</v>
      </c>
      <c r="N3" s="13">
        <f>SUM(H3:M3)</f>
        <v>92</v>
      </c>
      <c r="O3" s="14">
        <v>1</v>
      </c>
      <c r="P3" s="15" t="str">
        <f>O3&amp;". "&amp;F3&amp;B3&amp;G3&amp;" ("&amp;C3&amp;") "&amp;N3&amp;" pkt ("&amp;H3&amp;"/"&amp;I3&amp;"/"&amp;J3&amp;"/"&amp;K3&amp;"/"&amp;L3&amp;"/"&amp;M3&amp;")"</f>
        <v>1. [b][color=#a91414]Leszek "Haris" Jęczkowski[/color][/b] (KKR) 92 pkt (21/19/14/3/15/20)</v>
      </c>
    </row>
    <row r="4" spans="1:16" s="22" customFormat="1" ht="16.5" customHeight="1">
      <c r="A4" s="16">
        <v>1</v>
      </c>
      <c r="B4" s="17" t="s">
        <v>9</v>
      </c>
      <c r="C4" s="18" t="s">
        <v>5</v>
      </c>
      <c r="D4" s="18" t="s">
        <v>10</v>
      </c>
      <c r="E4" s="18" t="str">
        <f>IF(D4="","Brak",IF(D4="Brat","#a91414",IF(D4="Przyjaciel","#7249b6",IF(D4="BS","#20734b",IF(D4="CR","#808080",IF(D4="Nowicjusz","#206cdf",IF(D4="Kompan","#D78428","ERROR")))))))</f>
        <v>#206cdf</v>
      </c>
      <c r="F4" s="18" t="str">
        <f>IF(E4="Brak","[b]","[b][color="&amp;E4&amp;"]")</f>
        <v>[b][color=#206cdf]</v>
      </c>
      <c r="G4" s="18" t="str">
        <f>IF(E4="Brak","[/b]","[/color][/b]")</f>
        <v>[/color][/b]</v>
      </c>
      <c r="H4" s="19">
        <v>14</v>
      </c>
      <c r="I4" s="19">
        <v>19</v>
      </c>
      <c r="J4" s="19">
        <v>6</v>
      </c>
      <c r="K4" s="19">
        <v>14</v>
      </c>
      <c r="L4" s="19">
        <v>20</v>
      </c>
      <c r="M4" s="19">
        <v>17</v>
      </c>
      <c r="N4" s="13">
        <f>SUM(H4:M4)</f>
        <v>90</v>
      </c>
      <c r="O4" s="21">
        <v>2</v>
      </c>
      <c r="P4" s="22" t="str">
        <f aca="true" t="shared" si="0" ref="P4:P16">O4&amp;". "&amp;F4&amp;B4&amp;G4&amp;" ("&amp;C4&amp;") "&amp;N4&amp;" pkt ("&amp;H4&amp;"/"&amp;I4&amp;"/"&amp;J4&amp;"/"&amp;K4&amp;"/"&amp;L4&amp;"/"&amp;M4&amp;")"</f>
        <v>2. [b][color=#206cdf]Robert Frank[/color][/b] (KKR) 90 pkt (14/19/6/14/20/17)</v>
      </c>
    </row>
    <row r="5" spans="1:16" s="22" customFormat="1" ht="16.5" customHeight="1">
      <c r="A5" s="9">
        <v>6</v>
      </c>
      <c r="B5" s="10" t="s">
        <v>18</v>
      </c>
      <c r="C5" s="11" t="s">
        <v>26</v>
      </c>
      <c r="D5" s="11"/>
      <c r="E5" s="11" t="str">
        <f>IF(D5="","Brak",IF(D5="Brat","#a91414",IF(D5="Przyjaciel","#7249b6",IF(D5="BS","#20734b",IF(D5="CR","#808080",IF(D5="Nowicjusz","#206cdf",IF(D5="Kompan","#D78428","ERROR")))))))</f>
        <v>Brak</v>
      </c>
      <c r="F5" s="11" t="str">
        <f>IF(E5="Brak","[b]","[b][color="&amp;E5&amp;"]")</f>
        <v>[b]</v>
      </c>
      <c r="G5" s="11" t="str">
        <f>IF(E5="Brak","[/b]","[/color][/b]")</f>
        <v>[/b]</v>
      </c>
      <c r="H5" s="12">
        <v>19</v>
      </c>
      <c r="I5" s="12">
        <v>14</v>
      </c>
      <c r="J5" s="24">
        <v>10</v>
      </c>
      <c r="K5" s="12">
        <v>5</v>
      </c>
      <c r="L5" s="12">
        <v>15</v>
      </c>
      <c r="M5" s="12">
        <v>20</v>
      </c>
      <c r="N5" s="13">
        <f>SUM(H5:M5)</f>
        <v>83</v>
      </c>
      <c r="O5" s="14">
        <v>3</v>
      </c>
      <c r="P5" s="15" t="str">
        <f t="shared" si="0"/>
        <v>3. [b]Jan Kuciński[/b] (Dąbrowa) 83 pkt (19/14/10/5/15/20)</v>
      </c>
    </row>
    <row r="6" spans="1:16" s="22" customFormat="1" ht="16.5" customHeight="1">
      <c r="A6" s="16">
        <v>11</v>
      </c>
      <c r="B6" s="17" t="s">
        <v>7</v>
      </c>
      <c r="C6" s="18" t="s">
        <v>5</v>
      </c>
      <c r="D6" s="18" t="s">
        <v>6</v>
      </c>
      <c r="E6" s="18" t="str">
        <f>IF(D6="","Brak",IF(D6="Brat","#a91414",IF(D6="Przyjaciel","#7249b6",IF(D6="BS","#20734b",IF(D6="CR","#808080",IF(D6="Nowicjusz","#206cdf",IF(D6="Kompan","#D78428","ERROR")))))))</f>
        <v>#a91414</v>
      </c>
      <c r="F6" s="18" t="str">
        <f>IF(E6="Brak","[b]","[b][color="&amp;E6&amp;"]")</f>
        <v>[b][color=#a91414]</v>
      </c>
      <c r="G6" s="18" t="str">
        <f>IF(E6="Brak","[/b]","[/color][/b]")</f>
        <v>[/color][/b]</v>
      </c>
      <c r="H6" s="19">
        <v>15</v>
      </c>
      <c r="I6" s="19">
        <v>18</v>
      </c>
      <c r="J6" s="20">
        <v>6</v>
      </c>
      <c r="K6" s="19">
        <v>11</v>
      </c>
      <c r="L6" s="19">
        <v>10</v>
      </c>
      <c r="M6" s="19">
        <v>21</v>
      </c>
      <c r="N6" s="13">
        <f>SUM(H6:M6)</f>
        <v>81</v>
      </c>
      <c r="O6" s="21">
        <v>4</v>
      </c>
      <c r="P6" s="22" t="str">
        <f t="shared" si="0"/>
        <v>4. [b][color=#a91414]Bartłomiej "Gandalf" Zielonka[/color][/b] (KKR) 81 pkt (15/18/6/11/10/21)</v>
      </c>
    </row>
    <row r="7" spans="1:16" s="22" customFormat="1" ht="16.5" customHeight="1">
      <c r="A7" s="23">
        <v>12</v>
      </c>
      <c r="B7" s="10" t="s">
        <v>12</v>
      </c>
      <c r="C7" s="10" t="s">
        <v>5</v>
      </c>
      <c r="D7" s="10" t="s">
        <v>6</v>
      </c>
      <c r="E7" s="10" t="str">
        <f>IF(D7="","Brak",IF(D7="Brat","#a91414",IF(D7="Przyjaciel","#7249b6",IF(D7="BS","#20734b",IF(D7="CR","#808080",IF(D7="Nowicjusz","#206cdf",IF(D7="Kompan","#D78428","ERROR")))))))</f>
        <v>#a91414</v>
      </c>
      <c r="F7" s="10" t="str">
        <f>IF(E7="Brak","[b]","[b][color="&amp;E7&amp;"]")</f>
        <v>[b][color=#a91414]</v>
      </c>
      <c r="G7" s="10" t="str">
        <f>IF(E7="Brak","[/b]","[/color][/b]")</f>
        <v>[/color][/b]</v>
      </c>
      <c r="H7" s="24">
        <v>10</v>
      </c>
      <c r="I7" s="24">
        <v>16</v>
      </c>
      <c r="J7" s="12">
        <v>3</v>
      </c>
      <c r="K7" s="24">
        <v>12</v>
      </c>
      <c r="L7" s="24">
        <v>20</v>
      </c>
      <c r="M7" s="24">
        <v>12</v>
      </c>
      <c r="N7" s="13">
        <f>SUM(H7:M7)</f>
        <v>73</v>
      </c>
      <c r="O7" s="14">
        <v>5</v>
      </c>
      <c r="P7" s="15" t="str">
        <f t="shared" si="0"/>
        <v>5. [b][color=#a91414]Michał Danes[/color][/b] (KKR) 73 pkt (10/16/3/12/20/12)</v>
      </c>
    </row>
    <row r="8" spans="1:16" s="22" customFormat="1" ht="16.5" customHeight="1">
      <c r="A8" s="16">
        <v>9</v>
      </c>
      <c r="B8" s="17" t="s">
        <v>20</v>
      </c>
      <c r="C8" s="18" t="s">
        <v>24</v>
      </c>
      <c r="D8" s="18"/>
      <c r="E8" s="18" t="str">
        <f>IF(D8="","Brak",IF(D8="Brat","#a91414",IF(D8="Przyjaciel","#7249b6",IF(D8="BS","#20734b",IF(D8="CR","#808080",IF(D8="Nowicjusz","#206cdf",IF(D8="Kompan","#D78428","ERROR")))))))</f>
        <v>Brak</v>
      </c>
      <c r="F8" s="18" t="str">
        <f>IF(E8="Brak","[b]","[b][color="&amp;E8&amp;"]")</f>
        <v>[b]</v>
      </c>
      <c r="G8" s="18" t="str">
        <f>IF(E8="Brak","[/b]","[/color][/b]")</f>
        <v>[/b]</v>
      </c>
      <c r="H8" s="19">
        <v>14</v>
      </c>
      <c r="I8" s="19">
        <v>14</v>
      </c>
      <c r="J8" s="20">
        <v>0</v>
      </c>
      <c r="K8" s="19">
        <v>6</v>
      </c>
      <c r="L8" s="19">
        <v>15</v>
      </c>
      <c r="M8" s="19">
        <v>15</v>
      </c>
      <c r="N8" s="13">
        <f>SUM(H8:M8)</f>
        <v>64</v>
      </c>
      <c r="O8" s="21">
        <v>6</v>
      </c>
      <c r="P8" s="22" t="str">
        <f t="shared" si="0"/>
        <v>6. [b]Józef Majchrzak[/b] (PDMvM) 64 pkt (14/14/0/6/15/15)</v>
      </c>
    </row>
    <row r="9" spans="1:16" s="22" customFormat="1" ht="16.5" customHeight="1">
      <c r="A9" s="9">
        <v>5</v>
      </c>
      <c r="B9" s="10" t="s">
        <v>17</v>
      </c>
      <c r="C9" s="11" t="s">
        <v>22</v>
      </c>
      <c r="D9" s="11"/>
      <c r="E9" s="11" t="str">
        <f>IF(D9="","Brak",IF(D9="Brat","#a91414",IF(D9="Przyjaciel","#7249b6",IF(D9="BS","#20734b",IF(D9="CR","#808080",IF(D9="Nowicjusz","#206cdf",IF(D9="Kompan","#D78428","ERROR")))))))</f>
        <v>Brak</v>
      </c>
      <c r="F9" s="11" t="str">
        <f>IF(E9="Brak","[b]","[b][color="&amp;E9&amp;"]")</f>
        <v>[b]</v>
      </c>
      <c r="G9" s="11" t="str">
        <f>IF(E9="Brak","[/b]","[/color][/b]")</f>
        <v>[/b]</v>
      </c>
      <c r="H9" s="12">
        <v>6</v>
      </c>
      <c r="I9" s="12">
        <v>5</v>
      </c>
      <c r="J9" s="24">
        <v>8</v>
      </c>
      <c r="K9" s="12">
        <v>5</v>
      </c>
      <c r="L9" s="12">
        <v>15</v>
      </c>
      <c r="M9" s="12">
        <v>4</v>
      </c>
      <c r="N9" s="13">
        <f>SUM(H9:M9)</f>
        <v>43</v>
      </c>
      <c r="O9" s="14">
        <v>7</v>
      </c>
      <c r="P9" s="15" t="str">
        <f t="shared" si="0"/>
        <v>7. [b]Piotr Kiedos[/b] (BV) 43 pkt (6/5/8/5/15/4)</v>
      </c>
    </row>
    <row r="10" spans="1:16" s="22" customFormat="1" ht="16.5" customHeight="1">
      <c r="A10" s="16">
        <v>2</v>
      </c>
      <c r="B10" s="17" t="s">
        <v>14</v>
      </c>
      <c r="C10" s="18" t="s">
        <v>5</v>
      </c>
      <c r="D10" s="18" t="s">
        <v>6</v>
      </c>
      <c r="E10" s="18" t="str">
        <f>IF(D10="","Brak",IF(D10="Brat","#a91414",IF(D10="Przyjaciel","#7249b6",IF(D10="BS","#20734b",IF(D10="CR","#808080",IF(D10="Nowicjusz","#206cdf",IF(D10="Kompan","#D78428","ERROR")))))))</f>
        <v>#a91414</v>
      </c>
      <c r="F10" s="18" t="str">
        <f>IF(E10="Brak","[b]","[b][color="&amp;E10&amp;"]")</f>
        <v>[b][color=#a91414]</v>
      </c>
      <c r="G10" s="18" t="str">
        <f>IF(E10="Brak","[/b]","[/color][/b]")</f>
        <v>[/color][/b]</v>
      </c>
      <c r="H10" s="19">
        <v>13</v>
      </c>
      <c r="I10" s="19">
        <v>12</v>
      </c>
      <c r="J10" s="20">
        <v>2</v>
      </c>
      <c r="K10" s="19">
        <v>2</v>
      </c>
      <c r="L10" s="19">
        <v>5</v>
      </c>
      <c r="M10" s="19">
        <v>6</v>
      </c>
      <c r="N10" s="13">
        <f>SUM(H10:M10)</f>
        <v>40</v>
      </c>
      <c r="O10" s="21">
        <v>8</v>
      </c>
      <c r="P10" s="22" t="str">
        <f t="shared" si="0"/>
        <v>8. [b][color=#a91414]Monika Hornung[/color][/b] (KKR) 40 pkt (13/12/2/2/5/6)</v>
      </c>
    </row>
    <row r="11" spans="1:16" s="22" customFormat="1" ht="16.5" customHeight="1">
      <c r="A11" s="9">
        <v>10</v>
      </c>
      <c r="B11" s="10" t="s">
        <v>21</v>
      </c>
      <c r="C11" s="11" t="s">
        <v>27</v>
      </c>
      <c r="D11" s="11"/>
      <c r="E11" s="11" t="str">
        <f>IF(D11="","Brak",IF(D11="Brat","#a91414",IF(D11="Przyjaciel","#7249b6",IF(D11="BS","#20734b",IF(D11="CR","#808080",IF(D11="Nowicjusz","#206cdf",IF(D11="Kompan","#D78428","ERROR")))))))</f>
        <v>Brak</v>
      </c>
      <c r="F11" s="11" t="str">
        <f>IF(E11="Brak","[b]","[b][color="&amp;E11&amp;"]")</f>
        <v>[b]</v>
      </c>
      <c r="G11" s="11" t="str">
        <f>IF(E11="Brak","[/b]","[/color][/b]")</f>
        <v>[/b]</v>
      </c>
      <c r="H11" s="12">
        <v>13</v>
      </c>
      <c r="I11" s="12">
        <v>1</v>
      </c>
      <c r="J11" s="24">
        <v>5</v>
      </c>
      <c r="K11" s="12">
        <v>6</v>
      </c>
      <c r="L11" s="12">
        <v>5</v>
      </c>
      <c r="M11" s="12">
        <v>6</v>
      </c>
      <c r="N11" s="13">
        <f>SUM(H11:M11)</f>
        <v>36</v>
      </c>
      <c r="O11" s="14">
        <v>9</v>
      </c>
      <c r="P11" s="15" t="str">
        <f t="shared" si="0"/>
        <v>9. [b]Zofia "Kallisto" Kraczewska[/b] (Sławno) 36 pkt (13/1/5/6/5/6)</v>
      </c>
    </row>
    <row r="12" spans="1:16" s="22" customFormat="1" ht="16.5" customHeight="1">
      <c r="A12" s="16">
        <v>3</v>
      </c>
      <c r="B12" s="17" t="s">
        <v>15</v>
      </c>
      <c r="C12" s="18" t="s">
        <v>22</v>
      </c>
      <c r="D12" s="18"/>
      <c r="E12" s="18" t="str">
        <f>IF(D12="","Brak",IF(D12="Brat","#a91414",IF(D12="Przyjaciel","#7249b6",IF(D12="BS","#20734b",IF(D12="CR","#808080",IF(D12="Nowicjusz","#206cdf",IF(D12="Kompan","#D78428","ERROR")))))))</f>
        <v>Brak</v>
      </c>
      <c r="F12" s="18" t="str">
        <f>IF(E12="Brak","[b]","[b][color="&amp;E12&amp;"]")</f>
        <v>[b]</v>
      </c>
      <c r="G12" s="18" t="str">
        <f>IF(E12="Brak","[/b]","[/color][/b]")</f>
        <v>[/b]</v>
      </c>
      <c r="H12" s="19">
        <v>9</v>
      </c>
      <c r="I12" s="19">
        <v>6</v>
      </c>
      <c r="J12" s="20">
        <v>0</v>
      </c>
      <c r="K12" s="19">
        <v>3</v>
      </c>
      <c r="L12" s="19">
        <v>15</v>
      </c>
      <c r="M12" s="19">
        <v>2</v>
      </c>
      <c r="N12" s="13">
        <f>SUM(H12:M12)</f>
        <v>35</v>
      </c>
      <c r="O12" s="21">
        <v>10</v>
      </c>
      <c r="P12" s="22" t="str">
        <f t="shared" si="0"/>
        <v>10. [b]Krzysztof Kusiak[/b] (BV) 35 pkt (9/6/0/3/15/2)</v>
      </c>
    </row>
    <row r="13" spans="1:16" s="22" customFormat="1" ht="16.5" customHeight="1">
      <c r="A13" s="9">
        <v>8</v>
      </c>
      <c r="B13" s="10" t="s">
        <v>11</v>
      </c>
      <c r="C13" s="11" t="s">
        <v>5</v>
      </c>
      <c r="D13" s="11" t="s">
        <v>6</v>
      </c>
      <c r="E13" s="11" t="str">
        <f>IF(D13="","Brak",IF(D13="Brat","#a91414",IF(D13="Przyjaciel","#7249b6",IF(D13="BS","#20734b",IF(D13="CR","#808080",IF(D13="Nowicjusz","#206cdf",IF(D13="Kompan","#D78428","ERROR")))))))</f>
        <v>#a91414</v>
      </c>
      <c r="F13" s="11" t="str">
        <f>IF(E13="Brak","[b]","[b][color="&amp;E13&amp;"]")</f>
        <v>[b][color=#a91414]</v>
      </c>
      <c r="G13" s="11" t="str">
        <f>IF(E13="Brak","[/b]","[/color][/b]")</f>
        <v>[/color][/b]</v>
      </c>
      <c r="H13" s="12">
        <v>10</v>
      </c>
      <c r="I13" s="12">
        <v>6</v>
      </c>
      <c r="J13" s="24">
        <v>9</v>
      </c>
      <c r="K13" s="12">
        <v>0</v>
      </c>
      <c r="L13" s="12">
        <v>5</v>
      </c>
      <c r="M13" s="12">
        <v>2</v>
      </c>
      <c r="N13" s="13">
        <f>SUM(H13:M13)</f>
        <v>32</v>
      </c>
      <c r="O13" s="14">
        <v>11</v>
      </c>
      <c r="P13" s="15" t="str">
        <f t="shared" si="0"/>
        <v>11. [b][color=#a91414]Adrian Gojdź[/color][/b] (KKR) 32 pkt (10/6/9/0/5/2)</v>
      </c>
    </row>
    <row r="14" spans="1:16" s="22" customFormat="1" ht="16.5" customHeight="1">
      <c r="A14" s="16">
        <v>7</v>
      </c>
      <c r="B14" s="17" t="s">
        <v>19</v>
      </c>
      <c r="C14" s="18" t="s">
        <v>22</v>
      </c>
      <c r="D14" s="18"/>
      <c r="E14" s="18" t="str">
        <f>IF(D14="","Brak",IF(D14="Brat","#a91414",IF(D14="Przyjaciel","#7249b6",IF(D14="BS","#20734b",IF(D14="CR","#808080",IF(D14="Nowicjusz","#206cdf",IF(D14="Kompan","#D78428","ERROR")))))))</f>
        <v>Brak</v>
      </c>
      <c r="F14" s="18" t="str">
        <f>IF(E14="Brak","[b]","[b][color="&amp;E14&amp;"]")</f>
        <v>[b]</v>
      </c>
      <c r="G14" s="18" t="str">
        <f>IF(E14="Brak","[/b]","[/color][/b]")</f>
        <v>[/b]</v>
      </c>
      <c r="H14" s="19">
        <v>4</v>
      </c>
      <c r="I14" s="19">
        <v>6</v>
      </c>
      <c r="J14" s="20">
        <v>2</v>
      </c>
      <c r="K14" s="19">
        <v>0</v>
      </c>
      <c r="L14" s="19">
        <v>10</v>
      </c>
      <c r="M14" s="19">
        <v>8</v>
      </c>
      <c r="N14" s="13">
        <f>SUM(H14:M14)</f>
        <v>30</v>
      </c>
      <c r="O14" s="21">
        <v>12</v>
      </c>
      <c r="P14" s="22" t="str">
        <f t="shared" si="0"/>
        <v>12. [b]Maciej Pytel[/b] (BV) 30 pkt (4/6/2/0/10/8)</v>
      </c>
    </row>
    <row r="15" spans="1:16" s="22" customFormat="1" ht="16.5" customHeight="1">
      <c r="A15" s="9">
        <v>4</v>
      </c>
      <c r="B15" s="10" t="s">
        <v>16</v>
      </c>
      <c r="C15" s="11" t="s">
        <v>22</v>
      </c>
      <c r="D15" s="11"/>
      <c r="E15" s="11" t="str">
        <f>IF(D15="","Brak",IF(D15="Brat","#a91414",IF(D15="Przyjaciel","#7249b6",IF(D15="BS","#20734b",IF(D15="CR","#808080",IF(D15="Nowicjusz","#206cdf",IF(D15="Kompan","#D78428","ERROR")))))))</f>
        <v>Brak</v>
      </c>
      <c r="F15" s="11" t="str">
        <f>IF(E15="Brak","[b]","[b][color="&amp;E15&amp;"]")</f>
        <v>[b]</v>
      </c>
      <c r="G15" s="11" t="str">
        <f>IF(E15="Brak","[/b]","[/color][/b]")</f>
        <v>[/b]</v>
      </c>
      <c r="H15" s="12">
        <v>4</v>
      </c>
      <c r="I15" s="12">
        <v>3</v>
      </c>
      <c r="J15" s="24">
        <v>7</v>
      </c>
      <c r="K15" s="12">
        <v>2</v>
      </c>
      <c r="L15" s="12">
        <v>0</v>
      </c>
      <c r="M15" s="12">
        <v>10</v>
      </c>
      <c r="N15" s="13">
        <f>SUM(H15:M15)</f>
        <v>26</v>
      </c>
      <c r="O15" s="14">
        <v>13</v>
      </c>
      <c r="P15" s="15" t="str">
        <f t="shared" si="0"/>
        <v>13. [b]Aureliusz Staszewski[/b] (BV) 26 pkt (4/3/7/2/0/10)</v>
      </c>
    </row>
    <row r="16" spans="2:16" ht="12.75">
      <c r="B16" s="25"/>
      <c r="P16" s="15"/>
    </row>
    <row r="17" spans="1:2" ht="12.75">
      <c r="A17" s="7" t="s">
        <v>5</v>
      </c>
      <c r="B17" s="28" t="s">
        <v>13</v>
      </c>
    </row>
    <row r="18" spans="1:2" ht="12.75">
      <c r="A18" s="7" t="s">
        <v>22</v>
      </c>
      <c r="B18" s="30" t="s">
        <v>23</v>
      </c>
    </row>
    <row r="19" spans="1:2" ht="12.75">
      <c r="A19" s="7" t="s">
        <v>24</v>
      </c>
      <c r="B19" s="30" t="s">
        <v>25</v>
      </c>
    </row>
    <row r="33" spans="8:13" ht="12.75">
      <c r="H33" s="29"/>
      <c r="I33" s="29"/>
      <c r="K33" s="29"/>
      <c r="L33" s="29"/>
      <c r="M33" s="29"/>
    </row>
    <row r="34" spans="8:13" ht="12.75">
      <c r="H34" s="29"/>
      <c r="I34" s="29"/>
      <c r="K34" s="29"/>
      <c r="L34" s="29"/>
      <c r="M34" s="29"/>
    </row>
    <row r="35" spans="8:13" ht="12.75">
      <c r="H35" s="29"/>
      <c r="I35" s="29"/>
      <c r="K35" s="29"/>
      <c r="L35" s="29"/>
      <c r="M35" s="29"/>
    </row>
    <row r="36" spans="8:13" ht="12.75">
      <c r="H36" s="29"/>
      <c r="I36" s="29"/>
      <c r="K36" s="29"/>
      <c r="L36" s="29"/>
      <c r="M36" s="29"/>
    </row>
    <row r="37" spans="8:13" ht="12.75">
      <c r="H37" s="29"/>
      <c r="I37" s="29"/>
      <c r="K37" s="29"/>
      <c r="L37" s="29"/>
      <c r="M37" s="29"/>
    </row>
    <row r="38" spans="8:13" ht="12.75">
      <c r="H38" s="29"/>
      <c r="I38" s="29"/>
      <c r="K38" s="29"/>
      <c r="L38" s="29"/>
      <c r="M38" s="29"/>
    </row>
    <row r="39" spans="8:13" ht="12.75">
      <c r="H39" s="29"/>
      <c r="I39" s="29"/>
      <c r="K39" s="29"/>
      <c r="L39" s="29"/>
      <c r="M39" s="29"/>
    </row>
    <row r="40" spans="8:13" ht="12.75">
      <c r="H40" s="29"/>
      <c r="I40" s="29"/>
      <c r="K40" s="29"/>
      <c r="L40" s="29"/>
      <c r="M40" s="29"/>
    </row>
    <row r="41" spans="8:13" ht="12.75">
      <c r="H41" s="29"/>
      <c r="I41" s="29"/>
      <c r="K41" s="29"/>
      <c r="L41" s="29"/>
      <c r="M41" s="29"/>
    </row>
    <row r="42" spans="8:13" ht="12.75">
      <c r="H42" s="29"/>
      <c r="I42" s="29"/>
      <c r="J42" s="29"/>
      <c r="K42" s="29"/>
      <c r="L42" s="29"/>
      <c r="M42" s="29"/>
    </row>
    <row r="43" spans="8:13" ht="12.75">
      <c r="H43" s="29"/>
      <c r="I43" s="29"/>
      <c r="J43" s="29"/>
      <c r="K43" s="29"/>
      <c r="L43" s="29"/>
      <c r="M43" s="29"/>
    </row>
    <row r="44" ht="12.75">
      <c r="J44" s="29"/>
    </row>
  </sheetData>
  <mergeCells count="11">
    <mergeCell ref="L1:L2"/>
    <mergeCell ref="K1:K2"/>
    <mergeCell ref="A1:A2"/>
    <mergeCell ref="B1:B2"/>
    <mergeCell ref="H1:H2"/>
    <mergeCell ref="I1:I2"/>
    <mergeCell ref="C1:C2"/>
    <mergeCell ref="J1:J2"/>
    <mergeCell ref="M1:M2"/>
    <mergeCell ref="N1:N2"/>
    <mergeCell ref="O1:O2"/>
  </mergeCells>
  <printOptions/>
  <pageMargins left="0.1968503937007874" right="0.07874015748031496" top="0.3937007874015748" bottom="0.472440944881889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adf</dc:creator>
  <cp:keywords/>
  <dc:description/>
  <cp:lastModifiedBy>adf</cp:lastModifiedBy>
  <dcterms:created xsi:type="dcterms:W3CDTF">2012-09-13T18:32:05Z</dcterms:created>
  <dcterms:modified xsi:type="dcterms:W3CDTF">2012-09-13T19:33:19Z</dcterms:modified>
  <cp:category/>
  <cp:version/>
  <cp:contentType/>
  <cp:contentStatus/>
</cp:coreProperties>
</file>