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203 Grudzień" sheetId="12" r:id="rId1"/>
    <sheet name="202 Listopad" sheetId="11" r:id="rId2"/>
    <sheet name="201 Październik" sheetId="10" r:id="rId3"/>
    <sheet name="200 Wrzesień" sheetId="9" r:id="rId4"/>
    <sheet name="199 Sierpień " sheetId="8" r:id="rId5"/>
    <sheet name="198 Lipiec" sheetId="7" r:id="rId6"/>
    <sheet name="197 Czerwiec" sheetId="6" r:id="rId7"/>
    <sheet name="196 Maj" sheetId="5" r:id="rId8"/>
    <sheet name="195 Kwiecień" sheetId="4" r:id="rId9"/>
    <sheet name="194 Marzec" sheetId="3" r:id="rId10"/>
    <sheet name="193 Luty" sheetId="2" r:id="rId11"/>
    <sheet name="192 Styczeń" sheetId="1" r:id="rId12"/>
  </sheets>
  <calcPr calcId="125725"/>
</workbook>
</file>

<file path=xl/calcChain.xml><?xml version="1.0" encoding="utf-8"?>
<calcChain xmlns="http://schemas.openxmlformats.org/spreadsheetml/2006/main">
  <c r="T55" i="12"/>
  <c r="T56"/>
  <c r="T57"/>
  <c r="T58"/>
  <c r="T59"/>
  <c r="T60"/>
  <c r="T61"/>
  <c r="T62"/>
  <c r="T54"/>
  <c r="S55"/>
  <c r="S56"/>
  <c r="S57"/>
  <c r="S58"/>
  <c r="S59"/>
  <c r="S60"/>
  <c r="S61"/>
  <c r="S62"/>
  <c r="S54"/>
  <c r="V97"/>
  <c r="S97" s="1"/>
  <c r="T97" s="1"/>
  <c r="D97"/>
  <c r="V96"/>
  <c r="S96" s="1"/>
  <c r="T96" s="1"/>
  <c r="D96"/>
  <c r="V94"/>
  <c r="S94" s="1"/>
  <c r="T94" s="1"/>
  <c r="D94"/>
  <c r="V93"/>
  <c r="S93" s="1"/>
  <c r="T93" s="1"/>
  <c r="D93"/>
  <c r="V91"/>
  <c r="S91" s="1"/>
  <c r="T91" s="1"/>
  <c r="D91"/>
  <c r="V90"/>
  <c r="S90" s="1"/>
  <c r="T90" s="1"/>
  <c r="D90"/>
  <c r="V88"/>
  <c r="S88" s="1"/>
  <c r="T88" s="1"/>
  <c r="D88"/>
  <c r="V87"/>
  <c r="S87" s="1"/>
  <c r="T87" s="1"/>
  <c r="D87"/>
  <c r="V85"/>
  <c r="S85" s="1"/>
  <c r="T85" s="1"/>
  <c r="D85"/>
  <c r="V84"/>
  <c r="S84" s="1"/>
  <c r="T84" s="1"/>
  <c r="D84"/>
  <c r="V82"/>
  <c r="S82" s="1"/>
  <c r="T82" s="1"/>
  <c r="D82"/>
  <c r="V81"/>
  <c r="S81" s="1"/>
  <c r="T81" s="1"/>
  <c r="D81"/>
  <c r="V79"/>
  <c r="S79" s="1"/>
  <c r="T79" s="1"/>
  <c r="D79"/>
  <c r="V78"/>
  <c r="S78" s="1"/>
  <c r="T78" s="1"/>
  <c r="D78"/>
  <c r="V76"/>
  <c r="S76" s="1"/>
  <c r="T76" s="1"/>
  <c r="D76"/>
  <c r="V75"/>
  <c r="S75" s="1"/>
  <c r="T75" s="1"/>
  <c r="D75"/>
  <c r="X62"/>
  <c r="Y62" s="1"/>
  <c r="F62"/>
  <c r="F61"/>
  <c r="X61" s="1"/>
  <c r="Y61" s="1"/>
  <c r="X60"/>
  <c r="Y60" s="1"/>
  <c r="F60"/>
  <c r="F59"/>
  <c r="X59" s="1"/>
  <c r="Y59" s="1"/>
  <c r="X58"/>
  <c r="Y58" s="1"/>
  <c r="F58"/>
  <c r="F57"/>
  <c r="X56"/>
  <c r="Y56" s="1"/>
  <c r="F56"/>
  <c r="X57" s="1"/>
  <c r="Y57" s="1"/>
  <c r="F55"/>
  <c r="X54" s="1"/>
  <c r="Y54" s="1"/>
  <c r="F54"/>
  <c r="X55" s="1"/>
  <c r="Y55" s="1"/>
  <c r="E11"/>
  <c r="E10"/>
  <c r="E9"/>
  <c r="E8"/>
  <c r="E7"/>
  <c r="E6"/>
  <c r="E5"/>
  <c r="E4"/>
  <c r="E3"/>
  <c r="E36"/>
  <c r="E35"/>
  <c r="E34"/>
  <c r="E33"/>
  <c r="E32"/>
  <c r="E31"/>
  <c r="E30"/>
  <c r="E29"/>
  <c r="E28"/>
  <c r="Q24"/>
  <c r="P24"/>
  <c r="O24"/>
  <c r="N24"/>
  <c r="M24"/>
  <c r="L24"/>
  <c r="K24"/>
  <c r="J24"/>
  <c r="I24"/>
  <c r="H24"/>
  <c r="G24"/>
  <c r="F24"/>
  <c r="Q23"/>
  <c r="P23"/>
  <c r="O23"/>
  <c r="N23"/>
  <c r="M23"/>
  <c r="L23"/>
  <c r="K23"/>
  <c r="J23"/>
  <c r="I23"/>
  <c r="H23"/>
  <c r="G23"/>
  <c r="F23"/>
  <c r="Q22"/>
  <c r="P22"/>
  <c r="O22"/>
  <c r="N22"/>
  <c r="M22"/>
  <c r="L22"/>
  <c r="K22"/>
  <c r="J22"/>
  <c r="I22"/>
  <c r="H22"/>
  <c r="G22"/>
  <c r="F22"/>
  <c r="Q21"/>
  <c r="P21"/>
  <c r="O21"/>
  <c r="N21"/>
  <c r="M21"/>
  <c r="L21"/>
  <c r="K21"/>
  <c r="J21"/>
  <c r="I21"/>
  <c r="H21"/>
  <c r="G21"/>
  <c r="F21"/>
  <c r="Q20"/>
  <c r="P20"/>
  <c r="O20"/>
  <c r="N20"/>
  <c r="M20"/>
  <c r="L20"/>
  <c r="K20"/>
  <c r="J20"/>
  <c r="I20"/>
  <c r="H20"/>
  <c r="G20"/>
  <c r="F20"/>
  <c r="Q19"/>
  <c r="P19"/>
  <c r="O19"/>
  <c r="N19"/>
  <c r="M19"/>
  <c r="L19"/>
  <c r="K19"/>
  <c r="J19"/>
  <c r="I19"/>
  <c r="H19"/>
  <c r="G19"/>
  <c r="F19"/>
  <c r="Q18"/>
  <c r="P18"/>
  <c r="O18"/>
  <c r="N18"/>
  <c r="M18"/>
  <c r="L18"/>
  <c r="K18"/>
  <c r="J18"/>
  <c r="I18"/>
  <c r="H18"/>
  <c r="G18"/>
  <c r="F18"/>
  <c r="Q17"/>
  <c r="P17"/>
  <c r="O17"/>
  <c r="N17"/>
  <c r="M17"/>
  <c r="L17"/>
  <c r="K17"/>
  <c r="J17"/>
  <c r="I17"/>
  <c r="H17"/>
  <c r="G17"/>
  <c r="F17"/>
  <c r="Q16"/>
  <c r="Q25" s="1"/>
  <c r="Q35" s="1"/>
  <c r="P16"/>
  <c r="P25" s="1"/>
  <c r="O16"/>
  <c r="N16"/>
  <c r="M16"/>
  <c r="L16"/>
  <c r="L25" s="1"/>
  <c r="K16"/>
  <c r="J16"/>
  <c r="I16"/>
  <c r="I25" s="1"/>
  <c r="H16"/>
  <c r="H25" s="1"/>
  <c r="G16"/>
  <c r="G25" s="1"/>
  <c r="F16"/>
  <c r="G65" i="11"/>
  <c r="H65"/>
  <c r="H95" s="1"/>
  <c r="I65"/>
  <c r="J65"/>
  <c r="J94" s="1"/>
  <c r="K65"/>
  <c r="L65"/>
  <c r="L95" s="1"/>
  <c r="M65"/>
  <c r="F65"/>
  <c r="F94" s="1"/>
  <c r="G94"/>
  <c r="I94"/>
  <c r="K94"/>
  <c r="M94"/>
  <c r="G95"/>
  <c r="I95"/>
  <c r="K95"/>
  <c r="M95"/>
  <c r="F63"/>
  <c r="G63"/>
  <c r="H63"/>
  <c r="I63"/>
  <c r="J63"/>
  <c r="K63"/>
  <c r="L63"/>
  <c r="M63"/>
  <c r="F64"/>
  <c r="G64"/>
  <c r="H64"/>
  <c r="I64"/>
  <c r="J64"/>
  <c r="K64"/>
  <c r="L64"/>
  <c r="M64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67"/>
  <c r="Q28" i="12" l="1"/>
  <c r="Q30"/>
  <c r="Q32"/>
  <c r="Q34"/>
  <c r="Q36"/>
  <c r="H30"/>
  <c r="L31"/>
  <c r="L32"/>
  <c r="H33"/>
  <c r="H34"/>
  <c r="L35"/>
  <c r="G32"/>
  <c r="G33"/>
  <c r="G29"/>
  <c r="G35"/>
  <c r="G31"/>
  <c r="I33"/>
  <c r="I31"/>
  <c r="I35"/>
  <c r="I29"/>
  <c r="L29"/>
  <c r="P29"/>
  <c r="H31"/>
  <c r="P31"/>
  <c r="P32"/>
  <c r="P33"/>
  <c r="P35"/>
  <c r="G34"/>
  <c r="G36"/>
  <c r="I30"/>
  <c r="I32"/>
  <c r="I34"/>
  <c r="I36"/>
  <c r="H29"/>
  <c r="P30"/>
  <c r="H32"/>
  <c r="L33"/>
  <c r="L34"/>
  <c r="P34"/>
  <c r="H35"/>
  <c r="H36"/>
  <c r="L36"/>
  <c r="P36"/>
  <c r="L30"/>
  <c r="G30"/>
  <c r="K25"/>
  <c r="K36" s="1"/>
  <c r="O25"/>
  <c r="I28"/>
  <c r="F25"/>
  <c r="F28" s="1"/>
  <c r="J25"/>
  <c r="J29" s="1"/>
  <c r="N25"/>
  <c r="N30" s="1"/>
  <c r="H28"/>
  <c r="L28"/>
  <c r="P28"/>
  <c r="G28"/>
  <c r="Q29"/>
  <c r="M25"/>
  <c r="M30" s="1"/>
  <c r="Q31"/>
  <c r="Q33"/>
  <c r="J95" i="11"/>
  <c r="L94"/>
  <c r="H94"/>
  <c r="F95"/>
  <c r="E31"/>
  <c r="E30"/>
  <c r="M28" i="12" l="1"/>
  <c r="K30"/>
  <c r="M36"/>
  <c r="M32"/>
  <c r="O33"/>
  <c r="O29"/>
  <c r="O35"/>
  <c r="O31"/>
  <c r="M34"/>
  <c r="K32"/>
  <c r="J36"/>
  <c r="F35"/>
  <c r="N33"/>
  <c r="J32"/>
  <c r="F31"/>
  <c r="N29"/>
  <c r="J28"/>
  <c r="O30"/>
  <c r="M29"/>
  <c r="M35"/>
  <c r="M33"/>
  <c r="M31"/>
  <c r="K33"/>
  <c r="K29"/>
  <c r="K35"/>
  <c r="K31"/>
  <c r="K34"/>
  <c r="N36"/>
  <c r="J35"/>
  <c r="F34"/>
  <c r="N32"/>
  <c r="J31"/>
  <c r="F30"/>
  <c r="N28"/>
  <c r="O28"/>
  <c r="N35"/>
  <c r="J34"/>
  <c r="F33"/>
  <c r="N31"/>
  <c r="J30"/>
  <c r="F29"/>
  <c r="O32"/>
  <c r="O36"/>
  <c r="F36"/>
  <c r="N34"/>
  <c r="J33"/>
  <c r="F32"/>
  <c r="O34"/>
  <c r="K28"/>
  <c r="M62" i="11"/>
  <c r="L62"/>
  <c r="K62"/>
  <c r="J62"/>
  <c r="I62"/>
  <c r="H62"/>
  <c r="G62"/>
  <c r="F62"/>
  <c r="M61"/>
  <c r="L61"/>
  <c r="K61"/>
  <c r="J61"/>
  <c r="I61"/>
  <c r="H61"/>
  <c r="G61"/>
  <c r="F61"/>
  <c r="M60"/>
  <c r="L60"/>
  <c r="K60"/>
  <c r="J60"/>
  <c r="I60"/>
  <c r="H60"/>
  <c r="G60"/>
  <c r="F60"/>
  <c r="J59"/>
  <c r="I59"/>
  <c r="H59"/>
  <c r="G59"/>
  <c r="F59"/>
  <c r="J58"/>
  <c r="I58"/>
  <c r="H58"/>
  <c r="G58"/>
  <c r="F58"/>
  <c r="J57"/>
  <c r="I57"/>
  <c r="H57"/>
  <c r="G57"/>
  <c r="F57"/>
  <c r="J56"/>
  <c r="I56"/>
  <c r="H56"/>
  <c r="G56"/>
  <c r="F56"/>
  <c r="J55"/>
  <c r="I55"/>
  <c r="H55"/>
  <c r="G55"/>
  <c r="F55"/>
  <c r="J54"/>
  <c r="I54"/>
  <c r="H54"/>
  <c r="G54"/>
  <c r="F54"/>
  <c r="J53"/>
  <c r="I53"/>
  <c r="H53"/>
  <c r="G53"/>
  <c r="F53"/>
  <c r="J52"/>
  <c r="I52"/>
  <c r="H52"/>
  <c r="G52"/>
  <c r="F52"/>
  <c r="J51"/>
  <c r="I51"/>
  <c r="H51"/>
  <c r="G51"/>
  <c r="F51"/>
  <c r="J50"/>
  <c r="I50"/>
  <c r="H50"/>
  <c r="G50"/>
  <c r="F50"/>
  <c r="J49"/>
  <c r="I49"/>
  <c r="H49"/>
  <c r="G49"/>
  <c r="F49"/>
  <c r="J48"/>
  <c r="I48"/>
  <c r="H48"/>
  <c r="G48"/>
  <c r="F48"/>
  <c r="J47"/>
  <c r="I47"/>
  <c r="H47"/>
  <c r="G47"/>
  <c r="F47"/>
  <c r="J46"/>
  <c r="I46"/>
  <c r="H46"/>
  <c r="G46"/>
  <c r="F46"/>
  <c r="J45"/>
  <c r="I45"/>
  <c r="H45"/>
  <c r="G45"/>
  <c r="F45"/>
  <c r="J44"/>
  <c r="I44"/>
  <c r="H44"/>
  <c r="G44"/>
  <c r="F44"/>
  <c r="J43"/>
  <c r="I43"/>
  <c r="H43"/>
  <c r="G43"/>
  <c r="F43"/>
  <c r="J42"/>
  <c r="I42"/>
  <c r="H42"/>
  <c r="G42"/>
  <c r="F42"/>
  <c r="J41"/>
  <c r="I41"/>
  <c r="H41"/>
  <c r="G41"/>
  <c r="F41"/>
  <c r="J40"/>
  <c r="I40"/>
  <c r="H40"/>
  <c r="G40"/>
  <c r="F40"/>
  <c r="J39"/>
  <c r="I39"/>
  <c r="H39"/>
  <c r="G39"/>
  <c r="F39"/>
  <c r="J38"/>
  <c r="I38"/>
  <c r="H38"/>
  <c r="G38"/>
  <c r="F38"/>
  <c r="J37"/>
  <c r="I37"/>
  <c r="H37"/>
  <c r="G37"/>
  <c r="F37"/>
  <c r="J36"/>
  <c r="I36"/>
  <c r="H36"/>
  <c r="G36"/>
  <c r="F36"/>
  <c r="E29"/>
  <c r="E28"/>
  <c r="E27"/>
  <c r="E20"/>
  <c r="E15"/>
  <c r="E12"/>
  <c r="E11"/>
  <c r="M42"/>
  <c r="E8"/>
  <c r="E7"/>
  <c r="M38"/>
  <c r="E4"/>
  <c r="E3"/>
  <c r="R19" i="10"/>
  <c r="R20"/>
  <c r="R21"/>
  <c r="R22"/>
  <c r="R23"/>
  <c r="R24"/>
  <c r="R25"/>
  <c r="R26"/>
  <c r="R27"/>
  <c r="R28"/>
  <c r="R18"/>
  <c r="E42"/>
  <c r="E41"/>
  <c r="E40"/>
  <c r="E39"/>
  <c r="E38"/>
  <c r="E37"/>
  <c r="E36"/>
  <c r="E35"/>
  <c r="E34"/>
  <c r="E33"/>
  <c r="E32"/>
  <c r="S13"/>
  <c r="S12"/>
  <c r="F12" s="1"/>
  <c r="S11"/>
  <c r="F11" s="1"/>
  <c r="S10"/>
  <c r="F10" s="1"/>
  <c r="S9"/>
  <c r="S8"/>
  <c r="F8" s="1"/>
  <c r="S7"/>
  <c r="F7" s="1"/>
  <c r="S6"/>
  <c r="F6" s="1"/>
  <c r="S5"/>
  <c r="S4"/>
  <c r="F4" s="1"/>
  <c r="S3"/>
  <c r="F3" s="1"/>
  <c r="O18" s="1"/>
  <c r="F64" i="9"/>
  <c r="G64"/>
  <c r="H64"/>
  <c r="I64"/>
  <c r="J64"/>
  <c r="K64"/>
  <c r="L64"/>
  <c r="M64"/>
  <c r="N64"/>
  <c r="O64"/>
  <c r="P64"/>
  <c r="F65"/>
  <c r="G65"/>
  <c r="H65"/>
  <c r="I65"/>
  <c r="J65"/>
  <c r="K65"/>
  <c r="L65"/>
  <c r="M65"/>
  <c r="N65"/>
  <c r="O65"/>
  <c r="P65"/>
  <c r="F66"/>
  <c r="G66"/>
  <c r="H66"/>
  <c r="I66"/>
  <c r="J66"/>
  <c r="K66"/>
  <c r="L66"/>
  <c r="M66"/>
  <c r="N66"/>
  <c r="O66"/>
  <c r="P66"/>
  <c r="F67"/>
  <c r="G67"/>
  <c r="H67"/>
  <c r="I67"/>
  <c r="J67"/>
  <c r="K67"/>
  <c r="L67"/>
  <c r="M67"/>
  <c r="N67"/>
  <c r="O67"/>
  <c r="P67"/>
  <c r="F68"/>
  <c r="G68"/>
  <c r="H68"/>
  <c r="I68"/>
  <c r="J68"/>
  <c r="K68"/>
  <c r="L68"/>
  <c r="M68"/>
  <c r="N68"/>
  <c r="O68"/>
  <c r="P68"/>
  <c r="F69"/>
  <c r="G69"/>
  <c r="H69"/>
  <c r="I69"/>
  <c r="J69"/>
  <c r="K69"/>
  <c r="L69"/>
  <c r="M69"/>
  <c r="N69"/>
  <c r="O69"/>
  <c r="P69"/>
  <c r="F70"/>
  <c r="G70"/>
  <c r="H70"/>
  <c r="I70"/>
  <c r="J70"/>
  <c r="K70"/>
  <c r="L70"/>
  <c r="M70"/>
  <c r="N70"/>
  <c r="O70"/>
  <c r="P70"/>
  <c r="F71"/>
  <c r="G71"/>
  <c r="H71"/>
  <c r="I71"/>
  <c r="J71"/>
  <c r="K71"/>
  <c r="L71"/>
  <c r="M71"/>
  <c r="N71"/>
  <c r="O71"/>
  <c r="P71"/>
  <c r="F72"/>
  <c r="G72"/>
  <c r="H72"/>
  <c r="I72"/>
  <c r="J72"/>
  <c r="K72"/>
  <c r="L72"/>
  <c r="M72"/>
  <c r="N72"/>
  <c r="O72"/>
  <c r="P72"/>
  <c r="F73"/>
  <c r="G73"/>
  <c r="H73"/>
  <c r="I73"/>
  <c r="J73"/>
  <c r="K73"/>
  <c r="L73"/>
  <c r="M73"/>
  <c r="N73"/>
  <c r="O73"/>
  <c r="P73"/>
  <c r="F74"/>
  <c r="G74"/>
  <c r="H74"/>
  <c r="I74"/>
  <c r="J74"/>
  <c r="K74"/>
  <c r="L74"/>
  <c r="M74"/>
  <c r="N74"/>
  <c r="O74"/>
  <c r="P74"/>
  <c r="F75"/>
  <c r="G75"/>
  <c r="H75"/>
  <c r="I75"/>
  <c r="J75"/>
  <c r="K75"/>
  <c r="L75"/>
  <c r="M75"/>
  <c r="N75"/>
  <c r="O75"/>
  <c r="P75"/>
  <c r="F76"/>
  <c r="G76"/>
  <c r="H76"/>
  <c r="I76"/>
  <c r="J76"/>
  <c r="K76"/>
  <c r="L76"/>
  <c r="M76"/>
  <c r="N76"/>
  <c r="O76"/>
  <c r="P76"/>
  <c r="F77"/>
  <c r="G77"/>
  <c r="H77"/>
  <c r="I77"/>
  <c r="J77"/>
  <c r="K77"/>
  <c r="L77"/>
  <c r="M77"/>
  <c r="N77"/>
  <c r="O77"/>
  <c r="P77"/>
  <c r="F78"/>
  <c r="G78"/>
  <c r="H78"/>
  <c r="I78"/>
  <c r="J78"/>
  <c r="K78"/>
  <c r="L78"/>
  <c r="M78"/>
  <c r="N78"/>
  <c r="O78"/>
  <c r="P78"/>
  <c r="F79"/>
  <c r="G79"/>
  <c r="H79"/>
  <c r="I79"/>
  <c r="J79"/>
  <c r="K79"/>
  <c r="L79"/>
  <c r="M79"/>
  <c r="N79"/>
  <c r="O79"/>
  <c r="P79"/>
  <c r="F80"/>
  <c r="G80"/>
  <c r="H80"/>
  <c r="I80"/>
  <c r="J80"/>
  <c r="K80"/>
  <c r="L80"/>
  <c r="M80"/>
  <c r="N80"/>
  <c r="O80"/>
  <c r="P80"/>
  <c r="F81"/>
  <c r="G81"/>
  <c r="H81"/>
  <c r="I81"/>
  <c r="J81"/>
  <c r="K81"/>
  <c r="L81"/>
  <c r="M81"/>
  <c r="N81"/>
  <c r="O81"/>
  <c r="P81"/>
  <c r="F82"/>
  <c r="G82"/>
  <c r="H82"/>
  <c r="I82"/>
  <c r="J82"/>
  <c r="K82"/>
  <c r="L82"/>
  <c r="M82"/>
  <c r="N82"/>
  <c r="O82"/>
  <c r="P82"/>
  <c r="F83"/>
  <c r="G83"/>
  <c r="H83"/>
  <c r="I83"/>
  <c r="J83"/>
  <c r="K83"/>
  <c r="L83"/>
  <c r="M83"/>
  <c r="N83"/>
  <c r="O83"/>
  <c r="P83"/>
  <c r="F84"/>
  <c r="G84"/>
  <c r="H84"/>
  <c r="I84"/>
  <c r="J84"/>
  <c r="K84"/>
  <c r="L84"/>
  <c r="M84"/>
  <c r="N84"/>
  <c r="O84"/>
  <c r="P84"/>
  <c r="F85"/>
  <c r="G85"/>
  <c r="H85"/>
  <c r="I85"/>
  <c r="J85"/>
  <c r="K85"/>
  <c r="L85"/>
  <c r="M85"/>
  <c r="N85"/>
  <c r="O85"/>
  <c r="P85"/>
  <c r="F86"/>
  <c r="G86"/>
  <c r="H86"/>
  <c r="I86"/>
  <c r="J86"/>
  <c r="K86"/>
  <c r="L86"/>
  <c r="M86"/>
  <c r="N86"/>
  <c r="O86"/>
  <c r="P86"/>
  <c r="F87"/>
  <c r="G87"/>
  <c r="H87"/>
  <c r="I87"/>
  <c r="J87"/>
  <c r="K87"/>
  <c r="L87"/>
  <c r="M87"/>
  <c r="N87"/>
  <c r="O87"/>
  <c r="P87"/>
  <c r="F88"/>
  <c r="G88"/>
  <c r="H88"/>
  <c r="I88"/>
  <c r="J88"/>
  <c r="K88"/>
  <c r="L88"/>
  <c r="M88"/>
  <c r="N88"/>
  <c r="O88"/>
  <c r="P88"/>
  <c r="F89"/>
  <c r="G89"/>
  <c r="H89"/>
  <c r="I89"/>
  <c r="J89"/>
  <c r="K89"/>
  <c r="L89"/>
  <c r="M89"/>
  <c r="N89"/>
  <c r="O89"/>
  <c r="P89"/>
  <c r="F60"/>
  <c r="G60"/>
  <c r="H60"/>
  <c r="I60"/>
  <c r="J60"/>
  <c r="K60"/>
  <c r="L60"/>
  <c r="M60"/>
  <c r="N60"/>
  <c r="O60"/>
  <c r="P60"/>
  <c r="F46"/>
  <c r="G46"/>
  <c r="H46"/>
  <c r="I46"/>
  <c r="J46"/>
  <c r="K46"/>
  <c r="L46"/>
  <c r="M46"/>
  <c r="N46"/>
  <c r="O46"/>
  <c r="P46"/>
  <c r="F47"/>
  <c r="G47"/>
  <c r="H47"/>
  <c r="I47"/>
  <c r="J47"/>
  <c r="K47"/>
  <c r="L47"/>
  <c r="M47"/>
  <c r="N47"/>
  <c r="O47"/>
  <c r="P47"/>
  <c r="F48"/>
  <c r="G48"/>
  <c r="H48"/>
  <c r="I48"/>
  <c r="J48"/>
  <c r="K48"/>
  <c r="L48"/>
  <c r="M48"/>
  <c r="N48"/>
  <c r="O48"/>
  <c r="P48"/>
  <c r="F49"/>
  <c r="G49"/>
  <c r="H49"/>
  <c r="I49"/>
  <c r="J49"/>
  <c r="K49"/>
  <c r="L49"/>
  <c r="M49"/>
  <c r="N49"/>
  <c r="O49"/>
  <c r="P49"/>
  <c r="F50"/>
  <c r="G50"/>
  <c r="H50"/>
  <c r="I50"/>
  <c r="J50"/>
  <c r="K50"/>
  <c r="L50"/>
  <c r="M50"/>
  <c r="N50"/>
  <c r="O50"/>
  <c r="P50"/>
  <c r="F51"/>
  <c r="G51"/>
  <c r="H51"/>
  <c r="I51"/>
  <c r="J51"/>
  <c r="K51"/>
  <c r="L51"/>
  <c r="M51"/>
  <c r="N51"/>
  <c r="O51"/>
  <c r="P51"/>
  <c r="F52"/>
  <c r="G52"/>
  <c r="H52"/>
  <c r="I52"/>
  <c r="J52"/>
  <c r="K52"/>
  <c r="L52"/>
  <c r="M52"/>
  <c r="N52"/>
  <c r="O52"/>
  <c r="P52"/>
  <c r="F53"/>
  <c r="G53"/>
  <c r="H53"/>
  <c r="I53"/>
  <c r="J53"/>
  <c r="K53"/>
  <c r="L53"/>
  <c r="M53"/>
  <c r="N53"/>
  <c r="O53"/>
  <c r="P53"/>
  <c r="F54"/>
  <c r="G54"/>
  <c r="H54"/>
  <c r="I54"/>
  <c r="J54"/>
  <c r="K54"/>
  <c r="L54"/>
  <c r="M54"/>
  <c r="N54"/>
  <c r="O54"/>
  <c r="P54"/>
  <c r="F55"/>
  <c r="G55"/>
  <c r="H55"/>
  <c r="I55"/>
  <c r="J55"/>
  <c r="K55"/>
  <c r="L55"/>
  <c r="M55"/>
  <c r="N55"/>
  <c r="O55"/>
  <c r="P55"/>
  <c r="F56"/>
  <c r="G56"/>
  <c r="H56"/>
  <c r="I56"/>
  <c r="J56"/>
  <c r="K56"/>
  <c r="L56"/>
  <c r="M56"/>
  <c r="N56"/>
  <c r="O56"/>
  <c r="P56"/>
  <c r="F57"/>
  <c r="G57"/>
  <c r="H57"/>
  <c r="I57"/>
  <c r="J57"/>
  <c r="K57"/>
  <c r="L57"/>
  <c r="M57"/>
  <c r="N57"/>
  <c r="O57"/>
  <c r="P57"/>
  <c r="F58"/>
  <c r="G58"/>
  <c r="H58"/>
  <c r="I58"/>
  <c r="J58"/>
  <c r="K58"/>
  <c r="L58"/>
  <c r="M58"/>
  <c r="N58"/>
  <c r="O58"/>
  <c r="P58"/>
  <c r="F59"/>
  <c r="G59"/>
  <c r="H59"/>
  <c r="I59"/>
  <c r="J59"/>
  <c r="K59"/>
  <c r="L59"/>
  <c r="M59"/>
  <c r="N59"/>
  <c r="O59"/>
  <c r="P59"/>
  <c r="E89"/>
  <c r="E84"/>
  <c r="E85"/>
  <c r="E86"/>
  <c r="E87"/>
  <c r="E88"/>
  <c r="E75"/>
  <c r="E76"/>
  <c r="E77"/>
  <c r="E78"/>
  <c r="E79"/>
  <c r="E80"/>
  <c r="E81"/>
  <c r="E82"/>
  <c r="E83"/>
  <c r="K23"/>
  <c r="E23" s="1"/>
  <c r="K16"/>
  <c r="E16" s="1"/>
  <c r="E4"/>
  <c r="E17"/>
  <c r="E27"/>
  <c r="E28"/>
  <c r="E29"/>
  <c r="Q4"/>
  <c r="K4" s="1"/>
  <c r="Q5"/>
  <c r="Q6"/>
  <c r="K6" s="1"/>
  <c r="Q7"/>
  <c r="Q8"/>
  <c r="K8" s="1"/>
  <c r="Q9"/>
  <c r="Q10"/>
  <c r="K10" s="1"/>
  <c r="Q11"/>
  <c r="Q12"/>
  <c r="K12" s="1"/>
  <c r="Q13"/>
  <c r="Q14"/>
  <c r="Q15"/>
  <c r="K15" s="1"/>
  <c r="E15" s="1"/>
  <c r="Q16"/>
  <c r="Q17"/>
  <c r="Q18"/>
  <c r="Q19"/>
  <c r="Q20"/>
  <c r="Q21"/>
  <c r="Q22"/>
  <c r="Q23"/>
  <c r="Q24"/>
  <c r="K24" s="1"/>
  <c r="E24" s="1"/>
  <c r="Q25"/>
  <c r="K25" s="1"/>
  <c r="E25" s="1"/>
  <c r="Q26"/>
  <c r="E3"/>
  <c r="Q3"/>
  <c r="K3" s="1"/>
  <c r="N34" s="1"/>
  <c r="K5"/>
  <c r="M36" s="1"/>
  <c r="K7"/>
  <c r="E7" s="1"/>
  <c r="K9"/>
  <c r="K11"/>
  <c r="E11" s="1"/>
  <c r="K13"/>
  <c r="L44" s="1"/>
  <c r="K14"/>
  <c r="K17"/>
  <c r="K18"/>
  <c r="E18" s="1"/>
  <c r="K19"/>
  <c r="E19" s="1"/>
  <c r="K20"/>
  <c r="E20" s="1"/>
  <c r="K21"/>
  <c r="E21" s="1"/>
  <c r="K22"/>
  <c r="E22" s="1"/>
  <c r="K26"/>
  <c r="E26" s="1"/>
  <c r="E74"/>
  <c r="E73"/>
  <c r="E72"/>
  <c r="E71"/>
  <c r="E70"/>
  <c r="E69"/>
  <c r="E68"/>
  <c r="E67"/>
  <c r="E66"/>
  <c r="E65"/>
  <c r="E64"/>
  <c r="E63"/>
  <c r="P45"/>
  <c r="N45"/>
  <c r="L45"/>
  <c r="K45"/>
  <c r="J45"/>
  <c r="I45"/>
  <c r="H45"/>
  <c r="G45"/>
  <c r="F45"/>
  <c r="J44"/>
  <c r="I44"/>
  <c r="H44"/>
  <c r="G44"/>
  <c r="F44"/>
  <c r="J43"/>
  <c r="I43"/>
  <c r="H43"/>
  <c r="G43"/>
  <c r="F43"/>
  <c r="N42"/>
  <c r="L42"/>
  <c r="J42"/>
  <c r="I42"/>
  <c r="H42"/>
  <c r="G42"/>
  <c r="F42"/>
  <c r="J41"/>
  <c r="I41"/>
  <c r="H41"/>
  <c r="G41"/>
  <c r="F41"/>
  <c r="J40"/>
  <c r="I40"/>
  <c r="H40"/>
  <c r="G40"/>
  <c r="F40"/>
  <c r="J39"/>
  <c r="I39"/>
  <c r="H39"/>
  <c r="G39"/>
  <c r="F39"/>
  <c r="P38"/>
  <c r="O38"/>
  <c r="N38"/>
  <c r="M38"/>
  <c r="L38"/>
  <c r="K38"/>
  <c r="J38"/>
  <c r="I38"/>
  <c r="H38"/>
  <c r="G38"/>
  <c r="F38"/>
  <c r="J37"/>
  <c r="I37"/>
  <c r="H37"/>
  <c r="G37"/>
  <c r="F37"/>
  <c r="P36"/>
  <c r="L36"/>
  <c r="J36"/>
  <c r="I36"/>
  <c r="H36"/>
  <c r="G36"/>
  <c r="F36"/>
  <c r="J35"/>
  <c r="I35"/>
  <c r="H35"/>
  <c r="G35"/>
  <c r="F35"/>
  <c r="J34"/>
  <c r="I34"/>
  <c r="H34"/>
  <c r="G34"/>
  <c r="F34"/>
  <c r="E39" i="8"/>
  <c r="E38"/>
  <c r="E37"/>
  <c r="E36"/>
  <c r="E35"/>
  <c r="E34"/>
  <c r="E33"/>
  <c r="E32"/>
  <c r="E31"/>
  <c r="E30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E12"/>
  <c r="E11"/>
  <c r="E10"/>
  <c r="E9"/>
  <c r="E8"/>
  <c r="E7"/>
  <c r="E6"/>
  <c r="E5"/>
  <c r="E4"/>
  <c r="E3"/>
  <c r="R6" i="7"/>
  <c r="R22" s="1"/>
  <c r="E45"/>
  <c r="E44"/>
  <c r="E43"/>
  <c r="E42"/>
  <c r="E41"/>
  <c r="E40"/>
  <c r="E39"/>
  <c r="E38"/>
  <c r="E37"/>
  <c r="E36"/>
  <c r="E35"/>
  <c r="E34"/>
  <c r="Q30"/>
  <c r="P30"/>
  <c r="O30"/>
  <c r="N30"/>
  <c r="M30"/>
  <c r="L30"/>
  <c r="K30"/>
  <c r="J30"/>
  <c r="I30"/>
  <c r="H30"/>
  <c r="G30"/>
  <c r="F30"/>
  <c r="Q29"/>
  <c r="P29"/>
  <c r="O29"/>
  <c r="N29"/>
  <c r="M29"/>
  <c r="L29"/>
  <c r="K29"/>
  <c r="J29"/>
  <c r="I29"/>
  <c r="H29"/>
  <c r="G29"/>
  <c r="F29"/>
  <c r="Q28"/>
  <c r="P28"/>
  <c r="O28"/>
  <c r="N28"/>
  <c r="M28"/>
  <c r="L28"/>
  <c r="K28"/>
  <c r="J28"/>
  <c r="I28"/>
  <c r="H28"/>
  <c r="G28"/>
  <c r="F28"/>
  <c r="Q27"/>
  <c r="P27"/>
  <c r="O27"/>
  <c r="N27"/>
  <c r="M27"/>
  <c r="L27"/>
  <c r="K27"/>
  <c r="J27"/>
  <c r="I27"/>
  <c r="H27"/>
  <c r="G27"/>
  <c r="F27"/>
  <c r="Q26"/>
  <c r="P26"/>
  <c r="O26"/>
  <c r="N26"/>
  <c r="M26"/>
  <c r="L26"/>
  <c r="K26"/>
  <c r="J26"/>
  <c r="I26"/>
  <c r="H26"/>
  <c r="G26"/>
  <c r="F26"/>
  <c r="Q25"/>
  <c r="P25"/>
  <c r="O25"/>
  <c r="N25"/>
  <c r="M25"/>
  <c r="L25"/>
  <c r="K25"/>
  <c r="J25"/>
  <c r="I25"/>
  <c r="H25"/>
  <c r="G25"/>
  <c r="F25"/>
  <c r="Q24"/>
  <c r="P24"/>
  <c r="O24"/>
  <c r="N24"/>
  <c r="M24"/>
  <c r="L24"/>
  <c r="K24"/>
  <c r="J24"/>
  <c r="I24"/>
  <c r="H24"/>
  <c r="G24"/>
  <c r="F24"/>
  <c r="Q23"/>
  <c r="P23"/>
  <c r="O23"/>
  <c r="N23"/>
  <c r="M23"/>
  <c r="L23"/>
  <c r="K23"/>
  <c r="J23"/>
  <c r="I23"/>
  <c r="H23"/>
  <c r="G23"/>
  <c r="F23"/>
  <c r="Q22"/>
  <c r="P22"/>
  <c r="O22"/>
  <c r="N22"/>
  <c r="M22"/>
  <c r="L22"/>
  <c r="K22"/>
  <c r="J22"/>
  <c r="I22"/>
  <c r="H22"/>
  <c r="G22"/>
  <c r="F22"/>
  <c r="Q21"/>
  <c r="P21"/>
  <c r="O21"/>
  <c r="N21"/>
  <c r="M21"/>
  <c r="L21"/>
  <c r="K21"/>
  <c r="J21"/>
  <c r="I21"/>
  <c r="H21"/>
  <c r="G21"/>
  <c r="F21"/>
  <c r="Q20"/>
  <c r="P20"/>
  <c r="O20"/>
  <c r="N20"/>
  <c r="M20"/>
  <c r="L20"/>
  <c r="K20"/>
  <c r="J20"/>
  <c r="I20"/>
  <c r="H20"/>
  <c r="G20"/>
  <c r="F20"/>
  <c r="Q19"/>
  <c r="P19"/>
  <c r="P31" s="1"/>
  <c r="O19"/>
  <c r="O31" s="1"/>
  <c r="N19"/>
  <c r="M19"/>
  <c r="L19"/>
  <c r="L31" s="1"/>
  <c r="K19"/>
  <c r="J19"/>
  <c r="I19"/>
  <c r="I31" s="1"/>
  <c r="H19"/>
  <c r="H31" s="1"/>
  <c r="G19"/>
  <c r="G31" s="1"/>
  <c r="F19"/>
  <c r="R14"/>
  <c r="R30" s="1"/>
  <c r="R13"/>
  <c r="E13" s="1"/>
  <c r="R12"/>
  <c r="R28" s="1"/>
  <c r="R11"/>
  <c r="R27" s="1"/>
  <c r="R10"/>
  <c r="R26" s="1"/>
  <c r="R9"/>
  <c r="E9" s="1"/>
  <c r="R8"/>
  <c r="R24" s="1"/>
  <c r="R7"/>
  <c r="R23" s="1"/>
  <c r="R5"/>
  <c r="E5" s="1"/>
  <c r="R4"/>
  <c r="R20" s="1"/>
  <c r="R3"/>
  <c r="R19" s="1"/>
  <c r="E29" i="6"/>
  <c r="E30"/>
  <c r="E31"/>
  <c r="E32"/>
  <c r="E33"/>
  <c r="E34"/>
  <c r="E35"/>
  <c r="E36"/>
  <c r="E28"/>
  <c r="P24"/>
  <c r="P23"/>
  <c r="M22"/>
  <c r="M20"/>
  <c r="P19"/>
  <c r="M18"/>
  <c r="M16"/>
  <c r="L24"/>
  <c r="K24"/>
  <c r="J24"/>
  <c r="I24"/>
  <c r="H24"/>
  <c r="G24"/>
  <c r="F24"/>
  <c r="L23"/>
  <c r="K23"/>
  <c r="J23"/>
  <c r="I23"/>
  <c r="H23"/>
  <c r="G23"/>
  <c r="F23"/>
  <c r="L22"/>
  <c r="K22"/>
  <c r="J22"/>
  <c r="I22"/>
  <c r="H22"/>
  <c r="G22"/>
  <c r="F22"/>
  <c r="L21"/>
  <c r="K21"/>
  <c r="J21"/>
  <c r="I21"/>
  <c r="H21"/>
  <c r="G21"/>
  <c r="F21"/>
  <c r="L20"/>
  <c r="K20"/>
  <c r="J20"/>
  <c r="I20"/>
  <c r="H20"/>
  <c r="G20"/>
  <c r="F20"/>
  <c r="L19"/>
  <c r="K19"/>
  <c r="J19"/>
  <c r="I19"/>
  <c r="H19"/>
  <c r="G19"/>
  <c r="F19"/>
  <c r="L18"/>
  <c r="K18"/>
  <c r="J18"/>
  <c r="I18"/>
  <c r="H18"/>
  <c r="G18"/>
  <c r="F18"/>
  <c r="L17"/>
  <c r="K17"/>
  <c r="J17"/>
  <c r="I17"/>
  <c r="H17"/>
  <c r="G17"/>
  <c r="F17"/>
  <c r="L16"/>
  <c r="K16"/>
  <c r="J16"/>
  <c r="I16"/>
  <c r="H16"/>
  <c r="G16"/>
  <c r="F16"/>
  <c r="F31" i="5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E31"/>
  <c r="E32"/>
  <c r="E33"/>
  <c r="E34"/>
  <c r="E35"/>
  <c r="E36"/>
  <c r="E37"/>
  <c r="E38"/>
  <c r="E39"/>
  <c r="F18"/>
  <c r="G18"/>
  <c r="H18"/>
  <c r="I18"/>
  <c r="J18"/>
  <c r="K18"/>
  <c r="L18"/>
  <c r="M18"/>
  <c r="N18"/>
  <c r="O18"/>
  <c r="F19"/>
  <c r="G19"/>
  <c r="H19"/>
  <c r="I19"/>
  <c r="J19"/>
  <c r="K19"/>
  <c r="L19"/>
  <c r="M19"/>
  <c r="N19"/>
  <c r="O19"/>
  <c r="F20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O17"/>
  <c r="O27"/>
  <c r="E11"/>
  <c r="E30"/>
  <c r="N17"/>
  <c r="M17"/>
  <c r="L17"/>
  <c r="K17"/>
  <c r="J17"/>
  <c r="I17"/>
  <c r="H17"/>
  <c r="G17"/>
  <c r="F17"/>
  <c r="E12"/>
  <c r="E10"/>
  <c r="E9"/>
  <c r="E8"/>
  <c r="E7"/>
  <c r="E6"/>
  <c r="E5"/>
  <c r="E4"/>
  <c r="E3"/>
  <c r="E29" i="4"/>
  <c r="E30"/>
  <c r="E31"/>
  <c r="E32"/>
  <c r="E33"/>
  <c r="E34"/>
  <c r="E35"/>
  <c r="E36"/>
  <c r="E28"/>
  <c r="Q24"/>
  <c r="P24"/>
  <c r="O24"/>
  <c r="N24"/>
  <c r="M24"/>
  <c r="L24"/>
  <c r="K24"/>
  <c r="J24"/>
  <c r="I24"/>
  <c r="H24"/>
  <c r="G24"/>
  <c r="F24"/>
  <c r="Q23"/>
  <c r="P23"/>
  <c r="O23"/>
  <c r="N23"/>
  <c r="M23"/>
  <c r="L23"/>
  <c r="K23"/>
  <c r="J23"/>
  <c r="I23"/>
  <c r="H23"/>
  <c r="G23"/>
  <c r="F23"/>
  <c r="Q22"/>
  <c r="P22"/>
  <c r="O22"/>
  <c r="N22"/>
  <c r="M22"/>
  <c r="L22"/>
  <c r="K22"/>
  <c r="J22"/>
  <c r="I22"/>
  <c r="H22"/>
  <c r="G22"/>
  <c r="F22"/>
  <c r="Q21"/>
  <c r="P21"/>
  <c r="O21"/>
  <c r="N21"/>
  <c r="M21"/>
  <c r="L21"/>
  <c r="K21"/>
  <c r="J21"/>
  <c r="I21"/>
  <c r="H21"/>
  <c r="G21"/>
  <c r="F21"/>
  <c r="Q20"/>
  <c r="P20"/>
  <c r="O20"/>
  <c r="N20"/>
  <c r="M20"/>
  <c r="L20"/>
  <c r="K20"/>
  <c r="J20"/>
  <c r="I20"/>
  <c r="H20"/>
  <c r="G20"/>
  <c r="F20"/>
  <c r="Q19"/>
  <c r="P19"/>
  <c r="O19"/>
  <c r="N19"/>
  <c r="M19"/>
  <c r="L19"/>
  <c r="K19"/>
  <c r="J19"/>
  <c r="I19"/>
  <c r="H19"/>
  <c r="G19"/>
  <c r="F19"/>
  <c r="Q18"/>
  <c r="P18"/>
  <c r="O18"/>
  <c r="N18"/>
  <c r="M18"/>
  <c r="L18"/>
  <c r="K18"/>
  <c r="J18"/>
  <c r="I18"/>
  <c r="H18"/>
  <c r="G18"/>
  <c r="F18"/>
  <c r="Q17"/>
  <c r="P17"/>
  <c r="O17"/>
  <c r="N17"/>
  <c r="M17"/>
  <c r="L17"/>
  <c r="K17"/>
  <c r="J17"/>
  <c r="I17"/>
  <c r="H17"/>
  <c r="G17"/>
  <c r="F17"/>
  <c r="Q16"/>
  <c r="P16"/>
  <c r="O16"/>
  <c r="N16"/>
  <c r="M16"/>
  <c r="L16"/>
  <c r="K16"/>
  <c r="K25" s="1"/>
  <c r="J16"/>
  <c r="I16"/>
  <c r="H16"/>
  <c r="G16"/>
  <c r="F16"/>
  <c r="R11"/>
  <c r="R24" s="1"/>
  <c r="R10"/>
  <c r="R23" s="1"/>
  <c r="R9"/>
  <c r="E9" s="1"/>
  <c r="R8"/>
  <c r="E8" s="1"/>
  <c r="R7"/>
  <c r="R20" s="1"/>
  <c r="R6"/>
  <c r="R19" s="1"/>
  <c r="R5"/>
  <c r="E5" s="1"/>
  <c r="R4"/>
  <c r="E4" s="1"/>
  <c r="R3"/>
  <c r="R16" s="1"/>
  <c r="C38" i="3"/>
  <c r="C37"/>
  <c r="C35"/>
  <c r="C34"/>
  <c r="C32"/>
  <c r="C31"/>
  <c r="C29"/>
  <c r="C28"/>
  <c r="C26"/>
  <c r="C25"/>
  <c r="C23"/>
  <c r="C22"/>
  <c r="C20"/>
  <c r="C19"/>
  <c r="C17"/>
  <c r="C16"/>
  <c r="E12"/>
  <c r="E11"/>
  <c r="E10"/>
  <c r="E9"/>
  <c r="E8"/>
  <c r="E7"/>
  <c r="E6"/>
  <c r="E5"/>
  <c r="E4"/>
  <c r="E3"/>
  <c r="E85"/>
  <c r="E84"/>
  <c r="E83"/>
  <c r="E82"/>
  <c r="E81"/>
  <c r="E80"/>
  <c r="E79"/>
  <c r="E78"/>
  <c r="E77"/>
  <c r="E76"/>
  <c r="I72"/>
  <c r="H72"/>
  <c r="G72"/>
  <c r="F72"/>
  <c r="I71"/>
  <c r="H71"/>
  <c r="G71"/>
  <c r="F71"/>
  <c r="I70"/>
  <c r="H70"/>
  <c r="G70"/>
  <c r="F70"/>
  <c r="I69"/>
  <c r="H69"/>
  <c r="G69"/>
  <c r="F69"/>
  <c r="I68"/>
  <c r="H68"/>
  <c r="G68"/>
  <c r="F68"/>
  <c r="I67"/>
  <c r="H67"/>
  <c r="G67"/>
  <c r="F67"/>
  <c r="I66"/>
  <c r="H66"/>
  <c r="G66"/>
  <c r="F66"/>
  <c r="I65"/>
  <c r="H65"/>
  <c r="G65"/>
  <c r="F65"/>
  <c r="I64"/>
  <c r="H64"/>
  <c r="G64"/>
  <c r="F64"/>
  <c r="I63"/>
  <c r="I73" s="1"/>
  <c r="H63"/>
  <c r="H73" s="1"/>
  <c r="G63"/>
  <c r="F63"/>
  <c r="E47" i="2"/>
  <c r="F47"/>
  <c r="G47"/>
  <c r="H47"/>
  <c r="I47"/>
  <c r="J47"/>
  <c r="K47"/>
  <c r="L47"/>
  <c r="M47"/>
  <c r="N47"/>
  <c r="O47"/>
  <c r="P47"/>
  <c r="Q47"/>
  <c r="R47"/>
  <c r="E48"/>
  <c r="F48"/>
  <c r="G48"/>
  <c r="H48"/>
  <c r="I48"/>
  <c r="J48"/>
  <c r="K48"/>
  <c r="L48"/>
  <c r="M48"/>
  <c r="N48"/>
  <c r="O48"/>
  <c r="P48"/>
  <c r="Q48"/>
  <c r="R48"/>
  <c r="E49"/>
  <c r="F49"/>
  <c r="G49"/>
  <c r="H49"/>
  <c r="I49"/>
  <c r="J49"/>
  <c r="K49"/>
  <c r="L49"/>
  <c r="M49"/>
  <c r="N49"/>
  <c r="O49"/>
  <c r="P49"/>
  <c r="Q49"/>
  <c r="R49"/>
  <c r="E50"/>
  <c r="F50"/>
  <c r="G50"/>
  <c r="H50"/>
  <c r="I50"/>
  <c r="J50"/>
  <c r="K50"/>
  <c r="L50"/>
  <c r="M50"/>
  <c r="N50"/>
  <c r="O50"/>
  <c r="P50"/>
  <c r="Q50"/>
  <c r="R50"/>
  <c r="E51"/>
  <c r="F51"/>
  <c r="G51"/>
  <c r="H51"/>
  <c r="I51"/>
  <c r="J51"/>
  <c r="K51"/>
  <c r="L51"/>
  <c r="M51"/>
  <c r="N51"/>
  <c r="O51"/>
  <c r="P51"/>
  <c r="Q51"/>
  <c r="R51"/>
  <c r="E52"/>
  <c r="F52"/>
  <c r="G52"/>
  <c r="H52"/>
  <c r="I52"/>
  <c r="J52"/>
  <c r="K52"/>
  <c r="L52"/>
  <c r="M52"/>
  <c r="N52"/>
  <c r="O52"/>
  <c r="P52"/>
  <c r="Q52"/>
  <c r="R52"/>
  <c r="E53"/>
  <c r="F53"/>
  <c r="G53"/>
  <c r="H53"/>
  <c r="I53"/>
  <c r="J53"/>
  <c r="K53"/>
  <c r="L53"/>
  <c r="M53"/>
  <c r="N53"/>
  <c r="O53"/>
  <c r="P53"/>
  <c r="Q53"/>
  <c r="R53"/>
  <c r="E54"/>
  <c r="F54"/>
  <c r="G54"/>
  <c r="H54"/>
  <c r="I54"/>
  <c r="J54"/>
  <c r="K54"/>
  <c r="L54"/>
  <c r="M54"/>
  <c r="N54"/>
  <c r="O54"/>
  <c r="P54"/>
  <c r="Q54"/>
  <c r="R54"/>
  <c r="E55"/>
  <c r="F55"/>
  <c r="G55"/>
  <c r="H55"/>
  <c r="I55"/>
  <c r="J55"/>
  <c r="K55"/>
  <c r="L55"/>
  <c r="M55"/>
  <c r="N55"/>
  <c r="O55"/>
  <c r="P55"/>
  <c r="Q55"/>
  <c r="R55"/>
  <c r="E56"/>
  <c r="F56"/>
  <c r="G56"/>
  <c r="H56"/>
  <c r="I56"/>
  <c r="J56"/>
  <c r="K56"/>
  <c r="L56"/>
  <c r="M56"/>
  <c r="N56"/>
  <c r="O56"/>
  <c r="P56"/>
  <c r="Q56"/>
  <c r="R56"/>
  <c r="E57"/>
  <c r="F57"/>
  <c r="G57"/>
  <c r="H57"/>
  <c r="I57"/>
  <c r="J57"/>
  <c r="K57"/>
  <c r="L57"/>
  <c r="M57"/>
  <c r="N57"/>
  <c r="O57"/>
  <c r="P57"/>
  <c r="Q57"/>
  <c r="R57"/>
  <c r="E58"/>
  <c r="F58"/>
  <c r="G58"/>
  <c r="H58"/>
  <c r="I58"/>
  <c r="J58"/>
  <c r="K58"/>
  <c r="L58"/>
  <c r="M58"/>
  <c r="N58"/>
  <c r="O58"/>
  <c r="P58"/>
  <c r="Q58"/>
  <c r="R58"/>
  <c r="E59"/>
  <c r="F59"/>
  <c r="G59"/>
  <c r="H59"/>
  <c r="I59"/>
  <c r="J59"/>
  <c r="K59"/>
  <c r="L59"/>
  <c r="M59"/>
  <c r="N59"/>
  <c r="O59"/>
  <c r="P59"/>
  <c r="Q59"/>
  <c r="R59"/>
  <c r="E60"/>
  <c r="F60"/>
  <c r="G60"/>
  <c r="H60"/>
  <c r="I60"/>
  <c r="J60"/>
  <c r="K60"/>
  <c r="L60"/>
  <c r="M60"/>
  <c r="N60"/>
  <c r="O60"/>
  <c r="P60"/>
  <c r="Q60"/>
  <c r="R60"/>
  <c r="E61"/>
  <c r="F61"/>
  <c r="G61"/>
  <c r="H61"/>
  <c r="I61"/>
  <c r="J61"/>
  <c r="K61"/>
  <c r="L61"/>
  <c r="M61"/>
  <c r="N61"/>
  <c r="O61"/>
  <c r="P61"/>
  <c r="Q61"/>
  <c r="R61"/>
  <c r="E62"/>
  <c r="F62"/>
  <c r="G62"/>
  <c r="H62"/>
  <c r="I62"/>
  <c r="J62"/>
  <c r="K62"/>
  <c r="L62"/>
  <c r="M62"/>
  <c r="N62"/>
  <c r="O62"/>
  <c r="P62"/>
  <c r="Q62"/>
  <c r="R62"/>
  <c r="E63"/>
  <c r="F63"/>
  <c r="G63"/>
  <c r="H63"/>
  <c r="I63"/>
  <c r="J63"/>
  <c r="K63"/>
  <c r="L63"/>
  <c r="M63"/>
  <c r="N63"/>
  <c r="O63"/>
  <c r="P63"/>
  <c r="Q63"/>
  <c r="R63"/>
  <c r="G43"/>
  <c r="H43"/>
  <c r="I43"/>
  <c r="J43"/>
  <c r="K43"/>
  <c r="L43"/>
  <c r="M43"/>
  <c r="N43"/>
  <c r="O43"/>
  <c r="P43"/>
  <c r="Q43"/>
  <c r="R43"/>
  <c r="F43"/>
  <c r="F26"/>
  <c r="G26"/>
  <c r="H26"/>
  <c r="I26"/>
  <c r="J26"/>
  <c r="K26"/>
  <c r="L26"/>
  <c r="M26"/>
  <c r="N26"/>
  <c r="O26"/>
  <c r="P26"/>
  <c r="Q26"/>
  <c r="R26"/>
  <c r="F27"/>
  <c r="G27"/>
  <c r="H27"/>
  <c r="I27"/>
  <c r="J27"/>
  <c r="K27"/>
  <c r="L27"/>
  <c r="M27"/>
  <c r="N27"/>
  <c r="O27"/>
  <c r="P27"/>
  <c r="Q27"/>
  <c r="R27"/>
  <c r="F28"/>
  <c r="G28"/>
  <c r="H28"/>
  <c r="I28"/>
  <c r="J28"/>
  <c r="K28"/>
  <c r="L28"/>
  <c r="M28"/>
  <c r="N28"/>
  <c r="O28"/>
  <c r="P28"/>
  <c r="Q28"/>
  <c r="R28"/>
  <c r="F29"/>
  <c r="G29"/>
  <c r="H29"/>
  <c r="I29"/>
  <c r="J29"/>
  <c r="K29"/>
  <c r="L29"/>
  <c r="M29"/>
  <c r="N29"/>
  <c r="O29"/>
  <c r="P29"/>
  <c r="Q29"/>
  <c r="R29"/>
  <c r="F30"/>
  <c r="G30"/>
  <c r="H30"/>
  <c r="I30"/>
  <c r="J30"/>
  <c r="K30"/>
  <c r="L30"/>
  <c r="M30"/>
  <c r="N30"/>
  <c r="O30"/>
  <c r="P30"/>
  <c r="Q30"/>
  <c r="R30"/>
  <c r="F31"/>
  <c r="G31"/>
  <c r="H31"/>
  <c r="I31"/>
  <c r="J31"/>
  <c r="K31"/>
  <c r="L31"/>
  <c r="M31"/>
  <c r="N31"/>
  <c r="O31"/>
  <c r="P31"/>
  <c r="Q31"/>
  <c r="R31"/>
  <c r="F32"/>
  <c r="G32"/>
  <c r="H32"/>
  <c r="I32"/>
  <c r="J32"/>
  <c r="K32"/>
  <c r="L32"/>
  <c r="M32"/>
  <c r="N32"/>
  <c r="O32"/>
  <c r="P32"/>
  <c r="Q32"/>
  <c r="R32"/>
  <c r="F33"/>
  <c r="G33"/>
  <c r="H33"/>
  <c r="I33"/>
  <c r="J33"/>
  <c r="K33"/>
  <c r="L33"/>
  <c r="M33"/>
  <c r="N33"/>
  <c r="O33"/>
  <c r="P33"/>
  <c r="Q33"/>
  <c r="R33"/>
  <c r="F34"/>
  <c r="G34"/>
  <c r="H34"/>
  <c r="I34"/>
  <c r="J34"/>
  <c r="K34"/>
  <c r="L34"/>
  <c r="M34"/>
  <c r="N34"/>
  <c r="O34"/>
  <c r="P34"/>
  <c r="Q34"/>
  <c r="R34"/>
  <c r="F35"/>
  <c r="G35"/>
  <c r="H35"/>
  <c r="I35"/>
  <c r="J35"/>
  <c r="K35"/>
  <c r="L35"/>
  <c r="M35"/>
  <c r="N35"/>
  <c r="O35"/>
  <c r="P35"/>
  <c r="Q35"/>
  <c r="R35"/>
  <c r="F36"/>
  <c r="G36"/>
  <c r="H36"/>
  <c r="I36"/>
  <c r="J36"/>
  <c r="K36"/>
  <c r="L36"/>
  <c r="M36"/>
  <c r="N36"/>
  <c r="O36"/>
  <c r="P36"/>
  <c r="Q36"/>
  <c r="R36"/>
  <c r="F37"/>
  <c r="G37"/>
  <c r="H37"/>
  <c r="I37"/>
  <c r="J37"/>
  <c r="K37"/>
  <c r="L37"/>
  <c r="M37"/>
  <c r="N37"/>
  <c r="O37"/>
  <c r="P37"/>
  <c r="Q37"/>
  <c r="R37"/>
  <c r="F38"/>
  <c r="G38"/>
  <c r="H38"/>
  <c r="I38"/>
  <c r="J38"/>
  <c r="K38"/>
  <c r="L38"/>
  <c r="M38"/>
  <c r="N38"/>
  <c r="O38"/>
  <c r="P38"/>
  <c r="Q38"/>
  <c r="R38"/>
  <c r="F39"/>
  <c r="G39"/>
  <c r="H39"/>
  <c r="I39"/>
  <c r="J39"/>
  <c r="K39"/>
  <c r="L39"/>
  <c r="M39"/>
  <c r="N39"/>
  <c r="O39"/>
  <c r="P39"/>
  <c r="Q39"/>
  <c r="R39"/>
  <c r="F40"/>
  <c r="G40"/>
  <c r="H40"/>
  <c r="I40"/>
  <c r="J40"/>
  <c r="K40"/>
  <c r="L40"/>
  <c r="M40"/>
  <c r="N40"/>
  <c r="O40"/>
  <c r="P40"/>
  <c r="Q40"/>
  <c r="R40"/>
  <c r="F41"/>
  <c r="G41"/>
  <c r="H41"/>
  <c r="I41"/>
  <c r="J41"/>
  <c r="K41"/>
  <c r="L41"/>
  <c r="M41"/>
  <c r="N41"/>
  <c r="O41"/>
  <c r="P41"/>
  <c r="Q41"/>
  <c r="R41"/>
  <c r="F42"/>
  <c r="G42"/>
  <c r="H42"/>
  <c r="I42"/>
  <c r="J42"/>
  <c r="K42"/>
  <c r="L42"/>
  <c r="M42"/>
  <c r="N42"/>
  <c r="O42"/>
  <c r="P42"/>
  <c r="Q42"/>
  <c r="R42"/>
  <c r="R18"/>
  <c r="E18" s="1"/>
  <c r="E16"/>
  <c r="E17"/>
  <c r="E19"/>
  <c r="R19"/>
  <c r="R17"/>
  <c r="R11"/>
  <c r="R12"/>
  <c r="E12" s="1"/>
  <c r="R13"/>
  <c r="E13" s="1"/>
  <c r="R14"/>
  <c r="E14" s="1"/>
  <c r="R15"/>
  <c r="E15" s="1"/>
  <c r="R16"/>
  <c r="R20"/>
  <c r="E20" s="1"/>
  <c r="E46"/>
  <c r="Q25"/>
  <c r="P25"/>
  <c r="O25"/>
  <c r="N25"/>
  <c r="M25"/>
  <c r="L25"/>
  <c r="K25"/>
  <c r="J25"/>
  <c r="I25"/>
  <c r="H25"/>
  <c r="G25"/>
  <c r="F25"/>
  <c r="R10"/>
  <c r="R9"/>
  <c r="E9" s="1"/>
  <c r="R8"/>
  <c r="R7"/>
  <c r="R6"/>
  <c r="R5"/>
  <c r="E5" s="1"/>
  <c r="R4"/>
  <c r="R3"/>
  <c r="R25" s="1"/>
  <c r="E31" i="1"/>
  <c r="E32"/>
  <c r="E33"/>
  <c r="E34"/>
  <c r="E35"/>
  <c r="E36"/>
  <c r="E37"/>
  <c r="E38"/>
  <c r="E39"/>
  <c r="F27"/>
  <c r="F30" s="1"/>
  <c r="F24"/>
  <c r="G24"/>
  <c r="H24"/>
  <c r="H27" s="1"/>
  <c r="I24"/>
  <c r="I27" s="1"/>
  <c r="J24"/>
  <c r="K24"/>
  <c r="L24"/>
  <c r="L27" s="1"/>
  <c r="M24"/>
  <c r="M27" s="1"/>
  <c r="N24"/>
  <c r="O24"/>
  <c r="P24"/>
  <c r="P27" s="1"/>
  <c r="Q24"/>
  <c r="Q27" s="1"/>
  <c r="F25"/>
  <c r="G25"/>
  <c r="H25"/>
  <c r="I25"/>
  <c r="J25"/>
  <c r="K25"/>
  <c r="L25"/>
  <c r="M25"/>
  <c r="N25"/>
  <c r="O25"/>
  <c r="P25"/>
  <c r="Q25"/>
  <c r="R25"/>
  <c r="F26"/>
  <c r="G26"/>
  <c r="H26"/>
  <c r="I26"/>
  <c r="J26"/>
  <c r="K26"/>
  <c r="L26"/>
  <c r="M26"/>
  <c r="N26"/>
  <c r="O26"/>
  <c r="P26"/>
  <c r="Q26"/>
  <c r="R26"/>
  <c r="R12"/>
  <c r="E12" s="1"/>
  <c r="R11"/>
  <c r="E11" s="1"/>
  <c r="R10"/>
  <c r="E10" s="1"/>
  <c r="E30"/>
  <c r="Q23"/>
  <c r="P23"/>
  <c r="O23"/>
  <c r="N23"/>
  <c r="M23"/>
  <c r="L23"/>
  <c r="K23"/>
  <c r="J23"/>
  <c r="I23"/>
  <c r="H23"/>
  <c r="G23"/>
  <c r="F23"/>
  <c r="Q22"/>
  <c r="P22"/>
  <c r="O22"/>
  <c r="N22"/>
  <c r="M22"/>
  <c r="L22"/>
  <c r="K22"/>
  <c r="J22"/>
  <c r="I22"/>
  <c r="H22"/>
  <c r="G22"/>
  <c r="F22"/>
  <c r="Q21"/>
  <c r="P21"/>
  <c r="O21"/>
  <c r="N21"/>
  <c r="M21"/>
  <c r="L21"/>
  <c r="K21"/>
  <c r="J21"/>
  <c r="I21"/>
  <c r="H21"/>
  <c r="G21"/>
  <c r="F21"/>
  <c r="Q20"/>
  <c r="P20"/>
  <c r="O20"/>
  <c r="N20"/>
  <c r="M20"/>
  <c r="L20"/>
  <c r="K20"/>
  <c r="J20"/>
  <c r="I20"/>
  <c r="H20"/>
  <c r="G20"/>
  <c r="F20"/>
  <c r="Q19"/>
  <c r="P19"/>
  <c r="O19"/>
  <c r="N19"/>
  <c r="M19"/>
  <c r="L19"/>
  <c r="K19"/>
  <c r="J19"/>
  <c r="I19"/>
  <c r="H19"/>
  <c r="G19"/>
  <c r="F19"/>
  <c r="Q18"/>
  <c r="P18"/>
  <c r="O18"/>
  <c r="N18"/>
  <c r="M18"/>
  <c r="L18"/>
  <c r="K18"/>
  <c r="J18"/>
  <c r="I18"/>
  <c r="H18"/>
  <c r="G18"/>
  <c r="F18"/>
  <c r="Q17"/>
  <c r="P17"/>
  <c r="O17"/>
  <c r="N17"/>
  <c r="M17"/>
  <c r="L17"/>
  <c r="K17"/>
  <c r="J17"/>
  <c r="I17"/>
  <c r="H17"/>
  <c r="G17"/>
  <c r="F17"/>
  <c r="R9"/>
  <c r="R23" s="1"/>
  <c r="R8"/>
  <c r="R22" s="1"/>
  <c r="R7"/>
  <c r="R21" s="1"/>
  <c r="R6"/>
  <c r="R20" s="1"/>
  <c r="R5"/>
  <c r="R19" s="1"/>
  <c r="R4"/>
  <c r="R18" s="1"/>
  <c r="R3"/>
  <c r="R17" s="1"/>
  <c r="E16" i="11" l="1"/>
  <c r="K37"/>
  <c r="K41"/>
  <c r="K53"/>
  <c r="K45"/>
  <c r="E24"/>
  <c r="K36"/>
  <c r="K49"/>
  <c r="K57"/>
  <c r="K39"/>
  <c r="E6"/>
  <c r="M39"/>
  <c r="L39"/>
  <c r="K52"/>
  <c r="E19"/>
  <c r="L52"/>
  <c r="M52"/>
  <c r="M43"/>
  <c r="K43"/>
  <c r="E10"/>
  <c r="L43"/>
  <c r="M51"/>
  <c r="K51"/>
  <c r="E18"/>
  <c r="L51"/>
  <c r="K56"/>
  <c r="E23"/>
  <c r="L56"/>
  <c r="M56"/>
  <c r="K59"/>
  <c r="E26"/>
  <c r="M59"/>
  <c r="L59"/>
  <c r="M47"/>
  <c r="K47"/>
  <c r="E14"/>
  <c r="L47"/>
  <c r="M55"/>
  <c r="K55"/>
  <c r="E22"/>
  <c r="L55"/>
  <c r="L38"/>
  <c r="I70"/>
  <c r="E5"/>
  <c r="E9"/>
  <c r="E13"/>
  <c r="E17"/>
  <c r="E21"/>
  <c r="E25"/>
  <c r="M36"/>
  <c r="K38"/>
  <c r="M40"/>
  <c r="K42"/>
  <c r="M44"/>
  <c r="K46"/>
  <c r="M48"/>
  <c r="K50"/>
  <c r="K54"/>
  <c r="K58"/>
  <c r="H86"/>
  <c r="L42"/>
  <c r="L46"/>
  <c r="L54"/>
  <c r="L36"/>
  <c r="M37"/>
  <c r="L40"/>
  <c r="M41"/>
  <c r="L44"/>
  <c r="M45"/>
  <c r="L48"/>
  <c r="M49"/>
  <c r="M53"/>
  <c r="M57"/>
  <c r="G89"/>
  <c r="L50"/>
  <c r="L58"/>
  <c r="L37"/>
  <c r="K40"/>
  <c r="L41"/>
  <c r="K44"/>
  <c r="L45"/>
  <c r="M46"/>
  <c r="K48"/>
  <c r="L49"/>
  <c r="M50"/>
  <c r="L53"/>
  <c r="M54"/>
  <c r="L57"/>
  <c r="M58"/>
  <c r="F82"/>
  <c r="J71"/>
  <c r="P19" i="10"/>
  <c r="E4"/>
  <c r="N23"/>
  <c r="J23"/>
  <c r="F23"/>
  <c r="O23"/>
  <c r="K23"/>
  <c r="G23"/>
  <c r="P23"/>
  <c r="L23"/>
  <c r="H23"/>
  <c r="E8"/>
  <c r="Q23"/>
  <c r="M23"/>
  <c r="I23"/>
  <c r="Q27"/>
  <c r="N27"/>
  <c r="J27"/>
  <c r="F27"/>
  <c r="O27"/>
  <c r="K27"/>
  <c r="G27"/>
  <c r="P27"/>
  <c r="L27"/>
  <c r="H27"/>
  <c r="E12"/>
  <c r="M27"/>
  <c r="I27"/>
  <c r="O22"/>
  <c r="E7"/>
  <c r="J22"/>
  <c r="L22"/>
  <c r="N22"/>
  <c r="F22"/>
  <c r="P22"/>
  <c r="H22"/>
  <c r="Q26"/>
  <c r="E11"/>
  <c r="J26"/>
  <c r="L26"/>
  <c r="N26"/>
  <c r="F26"/>
  <c r="P26"/>
  <c r="H26"/>
  <c r="P21"/>
  <c r="L21"/>
  <c r="H21"/>
  <c r="E6"/>
  <c r="Q21"/>
  <c r="M21"/>
  <c r="I21"/>
  <c r="N21"/>
  <c r="J21"/>
  <c r="F21"/>
  <c r="O21"/>
  <c r="K21"/>
  <c r="G21"/>
  <c r="P25"/>
  <c r="L25"/>
  <c r="H25"/>
  <c r="E10"/>
  <c r="Q25"/>
  <c r="M25"/>
  <c r="I25"/>
  <c r="N25"/>
  <c r="J25"/>
  <c r="F25"/>
  <c r="O25"/>
  <c r="K25"/>
  <c r="G25"/>
  <c r="E3"/>
  <c r="F5"/>
  <c r="M20" s="1"/>
  <c r="F9"/>
  <c r="M24" s="1"/>
  <c r="F13"/>
  <c r="G26"/>
  <c r="K26"/>
  <c r="O26"/>
  <c r="I26"/>
  <c r="M26"/>
  <c r="I22"/>
  <c r="M22"/>
  <c r="Q22"/>
  <c r="G22"/>
  <c r="K22"/>
  <c r="K24"/>
  <c r="I20"/>
  <c r="Q20"/>
  <c r="K20"/>
  <c r="F19"/>
  <c r="J19"/>
  <c r="N19"/>
  <c r="I19"/>
  <c r="M19"/>
  <c r="Q19"/>
  <c r="G19"/>
  <c r="K19"/>
  <c r="O19"/>
  <c r="H19"/>
  <c r="L19"/>
  <c r="F18"/>
  <c r="J18"/>
  <c r="N18"/>
  <c r="I18"/>
  <c r="M18"/>
  <c r="H18"/>
  <c r="L18"/>
  <c r="P18"/>
  <c r="Q18"/>
  <c r="G18"/>
  <c r="K18"/>
  <c r="M45" i="9"/>
  <c r="O45"/>
  <c r="E14"/>
  <c r="N44"/>
  <c r="E13"/>
  <c r="N43"/>
  <c r="E12"/>
  <c r="O43"/>
  <c r="K43"/>
  <c r="P43"/>
  <c r="L43"/>
  <c r="M43"/>
  <c r="K41"/>
  <c r="O41"/>
  <c r="N41"/>
  <c r="M41"/>
  <c r="L41"/>
  <c r="P41"/>
  <c r="E10"/>
  <c r="N40"/>
  <c r="L40"/>
  <c r="P40"/>
  <c r="E9"/>
  <c r="P39"/>
  <c r="L39"/>
  <c r="O39"/>
  <c r="E8"/>
  <c r="M39"/>
  <c r="N39"/>
  <c r="K39"/>
  <c r="N37"/>
  <c r="M37"/>
  <c r="O37"/>
  <c r="K37"/>
  <c r="P37"/>
  <c r="L37"/>
  <c r="E6"/>
  <c r="G61"/>
  <c r="K36"/>
  <c r="O36"/>
  <c r="E5"/>
  <c r="N36"/>
  <c r="H61"/>
  <c r="M35"/>
  <c r="L35"/>
  <c r="N35"/>
  <c r="O35"/>
  <c r="K35"/>
  <c r="P35"/>
  <c r="K40"/>
  <c r="O40"/>
  <c r="K42"/>
  <c r="P42"/>
  <c r="P44"/>
  <c r="M40"/>
  <c r="M42"/>
  <c r="O42"/>
  <c r="K44"/>
  <c r="O44"/>
  <c r="M44"/>
  <c r="L34"/>
  <c r="L61" s="1"/>
  <c r="P34"/>
  <c r="K34"/>
  <c r="O34"/>
  <c r="M34"/>
  <c r="F61"/>
  <c r="F63" s="1"/>
  <c r="J61"/>
  <c r="I61"/>
  <c r="I63" s="1"/>
  <c r="F27" i="8"/>
  <c r="F31" s="1"/>
  <c r="J27"/>
  <c r="J31" s="1"/>
  <c r="I27"/>
  <c r="I31" s="1"/>
  <c r="H27"/>
  <c r="H35" s="1"/>
  <c r="G27"/>
  <c r="G32" s="1"/>
  <c r="Q31" i="7"/>
  <c r="Q35" s="1"/>
  <c r="O41"/>
  <c r="O37"/>
  <c r="O45"/>
  <c r="O43"/>
  <c r="O39"/>
  <c r="O35"/>
  <c r="O36"/>
  <c r="G40"/>
  <c r="O40"/>
  <c r="G42"/>
  <c r="G44"/>
  <c r="O44"/>
  <c r="G41"/>
  <c r="G37"/>
  <c r="G45"/>
  <c r="G43"/>
  <c r="G39"/>
  <c r="G35"/>
  <c r="I39"/>
  <c r="I37"/>
  <c r="I35"/>
  <c r="I45"/>
  <c r="I43"/>
  <c r="I41"/>
  <c r="G36"/>
  <c r="G38"/>
  <c r="O38"/>
  <c r="O42"/>
  <c r="I36"/>
  <c r="I38"/>
  <c r="I40"/>
  <c r="I42"/>
  <c r="I44"/>
  <c r="H35"/>
  <c r="L35"/>
  <c r="P35"/>
  <c r="H36"/>
  <c r="L36"/>
  <c r="P36"/>
  <c r="H37"/>
  <c r="L37"/>
  <c r="P37"/>
  <c r="H38"/>
  <c r="L38"/>
  <c r="P38"/>
  <c r="H39"/>
  <c r="L39"/>
  <c r="P39"/>
  <c r="H40"/>
  <c r="L40"/>
  <c r="P40"/>
  <c r="H41"/>
  <c r="L41"/>
  <c r="P41"/>
  <c r="H42"/>
  <c r="L42"/>
  <c r="P42"/>
  <c r="H43"/>
  <c r="L43"/>
  <c r="P43"/>
  <c r="H44"/>
  <c r="L44"/>
  <c r="P44"/>
  <c r="H45"/>
  <c r="L45"/>
  <c r="P45"/>
  <c r="K31"/>
  <c r="I34"/>
  <c r="E4"/>
  <c r="E6"/>
  <c r="E8"/>
  <c r="E10"/>
  <c r="E12"/>
  <c r="E14"/>
  <c r="R21"/>
  <c r="R25"/>
  <c r="R29"/>
  <c r="F31"/>
  <c r="F36" s="1"/>
  <c r="J31"/>
  <c r="J37" s="1"/>
  <c r="N31"/>
  <c r="N34" s="1"/>
  <c r="H34"/>
  <c r="L34"/>
  <c r="P34"/>
  <c r="M31"/>
  <c r="M34" s="1"/>
  <c r="G34"/>
  <c r="O34"/>
  <c r="E3"/>
  <c r="E7"/>
  <c r="E11"/>
  <c r="P17" i="6"/>
  <c r="P21"/>
  <c r="P22"/>
  <c r="P18"/>
  <c r="P20"/>
  <c r="P16"/>
  <c r="F25"/>
  <c r="F31" s="1"/>
  <c r="E11"/>
  <c r="N24"/>
  <c r="M24"/>
  <c r="O24"/>
  <c r="E10"/>
  <c r="O23"/>
  <c r="M23"/>
  <c r="N23"/>
  <c r="E9"/>
  <c r="O22"/>
  <c r="N22"/>
  <c r="E8"/>
  <c r="O21"/>
  <c r="M21"/>
  <c r="N21"/>
  <c r="E7"/>
  <c r="O20"/>
  <c r="N20"/>
  <c r="E6"/>
  <c r="O19"/>
  <c r="M19"/>
  <c r="N19"/>
  <c r="E5"/>
  <c r="O18"/>
  <c r="N18"/>
  <c r="E4"/>
  <c r="O17"/>
  <c r="M17"/>
  <c r="N17"/>
  <c r="G25"/>
  <c r="G30" s="1"/>
  <c r="K25"/>
  <c r="K32" s="1"/>
  <c r="O16"/>
  <c r="N16"/>
  <c r="E3"/>
  <c r="F32"/>
  <c r="F33"/>
  <c r="J25"/>
  <c r="J31" s="1"/>
  <c r="I25"/>
  <c r="I30" s="1"/>
  <c r="F28"/>
  <c r="H25"/>
  <c r="H35" s="1"/>
  <c r="L25"/>
  <c r="L33" s="1"/>
  <c r="O30" i="5"/>
  <c r="G27"/>
  <c r="F27"/>
  <c r="J27"/>
  <c r="N27"/>
  <c r="M27"/>
  <c r="M30" s="1"/>
  <c r="I27"/>
  <c r="H27"/>
  <c r="L27"/>
  <c r="F30"/>
  <c r="J30"/>
  <c r="K27"/>
  <c r="H25" i="4"/>
  <c r="L25"/>
  <c r="L32" s="1"/>
  <c r="P25"/>
  <c r="K32"/>
  <c r="R21"/>
  <c r="R17"/>
  <c r="I25"/>
  <c r="Q25"/>
  <c r="K34"/>
  <c r="K30"/>
  <c r="K35"/>
  <c r="K33"/>
  <c r="K31"/>
  <c r="K29"/>
  <c r="I35"/>
  <c r="K36"/>
  <c r="G25"/>
  <c r="O25"/>
  <c r="O32" s="1"/>
  <c r="E6"/>
  <c r="E10"/>
  <c r="R18"/>
  <c r="R22"/>
  <c r="F25"/>
  <c r="F35" s="1"/>
  <c r="J25"/>
  <c r="J31" s="1"/>
  <c r="N25"/>
  <c r="N34" s="1"/>
  <c r="M25"/>
  <c r="K28"/>
  <c r="E3"/>
  <c r="E7"/>
  <c r="E11"/>
  <c r="H79" i="3"/>
  <c r="I83"/>
  <c r="I81"/>
  <c r="I79"/>
  <c r="I77"/>
  <c r="I78"/>
  <c r="I80"/>
  <c r="I82"/>
  <c r="I84"/>
  <c r="I85"/>
  <c r="H77"/>
  <c r="H78"/>
  <c r="H80"/>
  <c r="H81"/>
  <c r="H82"/>
  <c r="H83"/>
  <c r="H84"/>
  <c r="H85"/>
  <c r="G73"/>
  <c r="G78" s="1"/>
  <c r="I76"/>
  <c r="F73"/>
  <c r="F78" s="1"/>
  <c r="H76"/>
  <c r="E11" i="2"/>
  <c r="E10"/>
  <c r="E8"/>
  <c r="E7"/>
  <c r="E6"/>
  <c r="E4"/>
  <c r="E3"/>
  <c r="H46"/>
  <c r="L46"/>
  <c r="P46"/>
  <c r="F37" i="1"/>
  <c r="R24"/>
  <c r="J27"/>
  <c r="J34" s="1"/>
  <c r="N27"/>
  <c r="N32" s="1"/>
  <c r="M32"/>
  <c r="M34"/>
  <c r="M36"/>
  <c r="M38"/>
  <c r="M31"/>
  <c r="M33"/>
  <c r="M35"/>
  <c r="M39"/>
  <c r="I32"/>
  <c r="I34"/>
  <c r="I36"/>
  <c r="I38"/>
  <c r="I31"/>
  <c r="I33"/>
  <c r="I35"/>
  <c r="I39"/>
  <c r="Q32"/>
  <c r="Q34"/>
  <c r="Q36"/>
  <c r="Q38"/>
  <c r="Q31"/>
  <c r="Q33"/>
  <c r="Q35"/>
  <c r="Q39"/>
  <c r="P33"/>
  <c r="P32"/>
  <c r="P34"/>
  <c r="P36"/>
  <c r="P38"/>
  <c r="P37"/>
  <c r="P31"/>
  <c r="P35"/>
  <c r="P39"/>
  <c r="L31"/>
  <c r="L35"/>
  <c r="L32"/>
  <c r="L34"/>
  <c r="L36"/>
  <c r="L38"/>
  <c r="L39"/>
  <c r="L33"/>
  <c r="L37"/>
  <c r="H33"/>
  <c r="H37"/>
  <c r="H32"/>
  <c r="H34"/>
  <c r="H36"/>
  <c r="H38"/>
  <c r="H31"/>
  <c r="H35"/>
  <c r="H39"/>
  <c r="F38"/>
  <c r="N36"/>
  <c r="N34"/>
  <c r="F34"/>
  <c r="O27"/>
  <c r="K27"/>
  <c r="G27"/>
  <c r="Q37"/>
  <c r="M37"/>
  <c r="I37"/>
  <c r="N38"/>
  <c r="F36"/>
  <c r="F32"/>
  <c r="N39"/>
  <c r="F39"/>
  <c r="N35"/>
  <c r="F35"/>
  <c r="N33"/>
  <c r="F33"/>
  <c r="N31"/>
  <c r="F31"/>
  <c r="E5"/>
  <c r="E7"/>
  <c r="E9"/>
  <c r="E4"/>
  <c r="E6"/>
  <c r="E8"/>
  <c r="E3"/>
  <c r="P30"/>
  <c r="J79" i="11" l="1"/>
  <c r="I90"/>
  <c r="H89"/>
  <c r="G80"/>
  <c r="H68"/>
  <c r="G83"/>
  <c r="H67"/>
  <c r="F87"/>
  <c r="J70"/>
  <c r="J82"/>
  <c r="F91"/>
  <c r="H81"/>
  <c r="H70"/>
  <c r="H69"/>
  <c r="F86"/>
  <c r="G74"/>
  <c r="G87"/>
  <c r="F67"/>
  <c r="H93"/>
  <c r="F85"/>
  <c r="H75"/>
  <c r="H72"/>
  <c r="H90"/>
  <c r="G73"/>
  <c r="F93"/>
  <c r="F81"/>
  <c r="F90"/>
  <c r="H74"/>
  <c r="G88"/>
  <c r="F78"/>
  <c r="F77"/>
  <c r="H92"/>
  <c r="G84"/>
  <c r="F68"/>
  <c r="H79"/>
  <c r="M67"/>
  <c r="J91"/>
  <c r="J85"/>
  <c r="G82"/>
  <c r="J78"/>
  <c r="F76"/>
  <c r="F73"/>
  <c r="F80"/>
  <c r="F71"/>
  <c r="G91"/>
  <c r="J86"/>
  <c r="F84"/>
  <c r="H80"/>
  <c r="H77"/>
  <c r="F74"/>
  <c r="H71"/>
  <c r="J93"/>
  <c r="H91"/>
  <c r="J87"/>
  <c r="J81"/>
  <c r="H78"/>
  <c r="F75"/>
  <c r="G72"/>
  <c r="J68"/>
  <c r="G93"/>
  <c r="J90"/>
  <c r="F88"/>
  <c r="H84"/>
  <c r="J80"/>
  <c r="I83"/>
  <c r="I81"/>
  <c r="I80"/>
  <c r="I79"/>
  <c r="I75"/>
  <c r="I73"/>
  <c r="I72"/>
  <c r="I71"/>
  <c r="I77"/>
  <c r="I92"/>
  <c r="I91"/>
  <c r="I76"/>
  <c r="I69"/>
  <c r="I68"/>
  <c r="I67"/>
  <c r="I89"/>
  <c r="I88"/>
  <c r="I87"/>
  <c r="I85"/>
  <c r="I84"/>
  <c r="I86"/>
  <c r="F83"/>
  <c r="J76"/>
  <c r="J73"/>
  <c r="G67"/>
  <c r="H88"/>
  <c r="J84"/>
  <c r="G78"/>
  <c r="J74"/>
  <c r="F72"/>
  <c r="F69"/>
  <c r="J67"/>
  <c r="F89"/>
  <c r="H85"/>
  <c r="I82"/>
  <c r="G79"/>
  <c r="J75"/>
  <c r="G69"/>
  <c r="F92"/>
  <c r="J88"/>
  <c r="G81"/>
  <c r="J77"/>
  <c r="G70"/>
  <c r="L89"/>
  <c r="K73"/>
  <c r="M86"/>
  <c r="G92"/>
  <c r="G90"/>
  <c r="H87"/>
  <c r="J83"/>
  <c r="G77"/>
  <c r="I74"/>
  <c r="G71"/>
  <c r="G75"/>
  <c r="G68"/>
  <c r="I93"/>
  <c r="G85"/>
  <c r="H82"/>
  <c r="F79"/>
  <c r="G76"/>
  <c r="J72"/>
  <c r="J69"/>
  <c r="J89"/>
  <c r="G86"/>
  <c r="H83"/>
  <c r="H76"/>
  <c r="H73"/>
  <c r="F70"/>
  <c r="J92"/>
  <c r="I78"/>
  <c r="Q24" i="10"/>
  <c r="I24"/>
  <c r="G24"/>
  <c r="O20"/>
  <c r="N20"/>
  <c r="F20"/>
  <c r="P20"/>
  <c r="H20"/>
  <c r="E5"/>
  <c r="J20"/>
  <c r="L20"/>
  <c r="O28"/>
  <c r="K28"/>
  <c r="G28"/>
  <c r="P28"/>
  <c r="L28"/>
  <c r="H28"/>
  <c r="E13"/>
  <c r="Q28"/>
  <c r="M28"/>
  <c r="M29" s="1"/>
  <c r="M35" s="1"/>
  <c r="I28"/>
  <c r="N28"/>
  <c r="J28"/>
  <c r="F28"/>
  <c r="O24"/>
  <c r="N24"/>
  <c r="F24"/>
  <c r="P24"/>
  <c r="H24"/>
  <c r="E9"/>
  <c r="J24"/>
  <c r="L24"/>
  <c r="G20"/>
  <c r="G29" s="1"/>
  <c r="I29"/>
  <c r="I34" s="1"/>
  <c r="K29"/>
  <c r="K33" s="1"/>
  <c r="N61" i="9"/>
  <c r="G63"/>
  <c r="H63"/>
  <c r="P61"/>
  <c r="O61"/>
  <c r="M61"/>
  <c r="K61"/>
  <c r="L63"/>
  <c r="J63"/>
  <c r="J36" i="8"/>
  <c r="J32"/>
  <c r="J37"/>
  <c r="J35"/>
  <c r="J30"/>
  <c r="J34"/>
  <c r="J33"/>
  <c r="J38"/>
  <c r="J39"/>
  <c r="F36"/>
  <c r="F32"/>
  <c r="F37"/>
  <c r="F33"/>
  <c r="F30"/>
  <c r="F38"/>
  <c r="F34"/>
  <c r="F39"/>
  <c r="F35"/>
  <c r="G35"/>
  <c r="G34"/>
  <c r="G33"/>
  <c r="G36"/>
  <c r="H38"/>
  <c r="H34"/>
  <c r="H30"/>
  <c r="G37"/>
  <c r="I32"/>
  <c r="H37"/>
  <c r="G38"/>
  <c r="I33"/>
  <c r="G30"/>
  <c r="G39"/>
  <c r="I34"/>
  <c r="G31"/>
  <c r="H39"/>
  <c r="H31"/>
  <c r="I35"/>
  <c r="H36"/>
  <c r="H32"/>
  <c r="I36"/>
  <c r="H33"/>
  <c r="I37"/>
  <c r="I38"/>
  <c r="I30"/>
  <c r="I39"/>
  <c r="Q34" i="7"/>
  <c r="Q44"/>
  <c r="Q45"/>
  <c r="Q40"/>
  <c r="Q36"/>
  <c r="Q41"/>
  <c r="Q43"/>
  <c r="Q42"/>
  <c r="Q38"/>
  <c r="Q37"/>
  <c r="Q39"/>
  <c r="F39"/>
  <c r="R31"/>
  <c r="R41" s="1"/>
  <c r="F43"/>
  <c r="F35"/>
  <c r="M40"/>
  <c r="N41"/>
  <c r="N45"/>
  <c r="N37"/>
  <c r="M43"/>
  <c r="M41"/>
  <c r="M37"/>
  <c r="M45"/>
  <c r="M39"/>
  <c r="M35"/>
  <c r="K40"/>
  <c r="J44"/>
  <c r="M38"/>
  <c r="N44"/>
  <c r="J43"/>
  <c r="F42"/>
  <c r="N40"/>
  <c r="J39"/>
  <c r="F38"/>
  <c r="N36"/>
  <c r="J35"/>
  <c r="F34"/>
  <c r="K41"/>
  <c r="K37"/>
  <c r="K45"/>
  <c r="K43"/>
  <c r="K39"/>
  <c r="K35"/>
  <c r="K34"/>
  <c r="J40"/>
  <c r="J36"/>
  <c r="M44"/>
  <c r="M36"/>
  <c r="K44"/>
  <c r="F45"/>
  <c r="N43"/>
  <c r="J42"/>
  <c r="F41"/>
  <c r="N39"/>
  <c r="J38"/>
  <c r="F37"/>
  <c r="N35"/>
  <c r="J34"/>
  <c r="K42"/>
  <c r="K38"/>
  <c r="K36"/>
  <c r="M42"/>
  <c r="J45"/>
  <c r="F44"/>
  <c r="N42"/>
  <c r="J41"/>
  <c r="F40"/>
  <c r="N38"/>
  <c r="F35" i="6"/>
  <c r="F36"/>
  <c r="F34"/>
  <c r="F29"/>
  <c r="F30"/>
  <c r="P25"/>
  <c r="P34" s="1"/>
  <c r="N25"/>
  <c r="N31" s="1"/>
  <c r="M25"/>
  <c r="M30" s="1"/>
  <c r="K34"/>
  <c r="K35"/>
  <c r="K36"/>
  <c r="K31"/>
  <c r="K30"/>
  <c r="G31"/>
  <c r="G35"/>
  <c r="K29"/>
  <c r="O25"/>
  <c r="O30" s="1"/>
  <c r="K33"/>
  <c r="K28"/>
  <c r="G34"/>
  <c r="G36"/>
  <c r="G32"/>
  <c r="G33"/>
  <c r="G29"/>
  <c r="G28"/>
  <c r="L36"/>
  <c r="L30"/>
  <c r="J35"/>
  <c r="J29"/>
  <c r="H36"/>
  <c r="L34"/>
  <c r="H30"/>
  <c r="L28"/>
  <c r="I34"/>
  <c r="L35"/>
  <c r="J32"/>
  <c r="H29"/>
  <c r="I31"/>
  <c r="J33"/>
  <c r="I36"/>
  <c r="J34"/>
  <c r="H31"/>
  <c r="L29"/>
  <c r="H32"/>
  <c r="I33"/>
  <c r="J36"/>
  <c r="H33"/>
  <c r="L31"/>
  <c r="I29"/>
  <c r="H34"/>
  <c r="L32"/>
  <c r="H28"/>
  <c r="I32"/>
  <c r="I28"/>
  <c r="J30"/>
  <c r="J28"/>
  <c r="I35"/>
  <c r="N30" i="5"/>
  <c r="H30"/>
  <c r="G30"/>
  <c r="K30"/>
  <c r="L30"/>
  <c r="I30"/>
  <c r="L34" i="4"/>
  <c r="L36"/>
  <c r="L28"/>
  <c r="P28"/>
  <c r="P32"/>
  <c r="P36"/>
  <c r="P29"/>
  <c r="L30"/>
  <c r="P34"/>
  <c r="H33"/>
  <c r="H30"/>
  <c r="H34"/>
  <c r="Q35"/>
  <c r="Q36"/>
  <c r="P30"/>
  <c r="P35"/>
  <c r="I31"/>
  <c r="I34"/>
  <c r="P33"/>
  <c r="P31"/>
  <c r="H28"/>
  <c r="H32"/>
  <c r="H36"/>
  <c r="J35"/>
  <c r="Q33"/>
  <c r="J30"/>
  <c r="Q31"/>
  <c r="Q28"/>
  <c r="H29"/>
  <c r="Q30"/>
  <c r="H31"/>
  <c r="H35"/>
  <c r="Q32"/>
  <c r="Q29"/>
  <c r="Q34"/>
  <c r="M30"/>
  <c r="G36"/>
  <c r="L31"/>
  <c r="I32"/>
  <c r="I29"/>
  <c r="I36"/>
  <c r="J33"/>
  <c r="G28"/>
  <c r="L29"/>
  <c r="M36"/>
  <c r="N35"/>
  <c r="R25"/>
  <c r="I30"/>
  <c r="L33"/>
  <c r="L35"/>
  <c r="N28"/>
  <c r="J34"/>
  <c r="I33"/>
  <c r="M34"/>
  <c r="N30"/>
  <c r="J36"/>
  <c r="I28"/>
  <c r="N31"/>
  <c r="G35"/>
  <c r="G31"/>
  <c r="G34"/>
  <c r="G30"/>
  <c r="G33"/>
  <c r="G29"/>
  <c r="O36"/>
  <c r="J29"/>
  <c r="F28"/>
  <c r="F36"/>
  <c r="N33"/>
  <c r="J32"/>
  <c r="F31"/>
  <c r="O28"/>
  <c r="M35"/>
  <c r="M33"/>
  <c r="M31"/>
  <c r="M29"/>
  <c r="O35"/>
  <c r="O31"/>
  <c r="O34"/>
  <c r="O30"/>
  <c r="O33"/>
  <c r="O29"/>
  <c r="F29"/>
  <c r="F32"/>
  <c r="M28"/>
  <c r="M32"/>
  <c r="N29"/>
  <c r="J28"/>
  <c r="N36"/>
  <c r="G32"/>
  <c r="N32"/>
  <c r="F30"/>
  <c r="F34"/>
  <c r="F33"/>
  <c r="F83" i="3"/>
  <c r="F79"/>
  <c r="F85"/>
  <c r="F82"/>
  <c r="F76"/>
  <c r="G82"/>
  <c r="G76"/>
  <c r="G80"/>
  <c r="F84"/>
  <c r="F81"/>
  <c r="F77"/>
  <c r="G85"/>
  <c r="G81"/>
  <c r="G79"/>
  <c r="G77"/>
  <c r="G83"/>
  <c r="F80"/>
  <c r="G84"/>
  <c r="O46" i="2"/>
  <c r="G46"/>
  <c r="K46"/>
  <c r="F46"/>
  <c r="M46"/>
  <c r="Q46"/>
  <c r="J46"/>
  <c r="N46"/>
  <c r="I46"/>
  <c r="R27" i="1"/>
  <c r="R38" s="1"/>
  <c r="N37"/>
  <c r="J38"/>
  <c r="J32"/>
  <c r="J37"/>
  <c r="J36"/>
  <c r="J31"/>
  <c r="J33"/>
  <c r="J35"/>
  <c r="J39"/>
  <c r="O31"/>
  <c r="O33"/>
  <c r="O35"/>
  <c r="O39"/>
  <c r="O32"/>
  <c r="O34"/>
  <c r="O36"/>
  <c r="O38"/>
  <c r="K31"/>
  <c r="K33"/>
  <c r="K35"/>
  <c r="K39"/>
  <c r="K32"/>
  <c r="K34"/>
  <c r="K36"/>
  <c r="K38"/>
  <c r="K37"/>
  <c r="G31"/>
  <c r="G33"/>
  <c r="G35"/>
  <c r="G39"/>
  <c r="G32"/>
  <c r="G34"/>
  <c r="G36"/>
  <c r="G38"/>
  <c r="O37"/>
  <c r="G37"/>
  <c r="N30"/>
  <c r="J30"/>
  <c r="G30"/>
  <c r="H30"/>
  <c r="M30"/>
  <c r="K30"/>
  <c r="L30"/>
  <c r="I30"/>
  <c r="Q30"/>
  <c r="O30"/>
  <c r="M68" i="11" l="1"/>
  <c r="M84"/>
  <c r="M82"/>
  <c r="M71"/>
  <c r="M83"/>
  <c r="K82"/>
  <c r="L79"/>
  <c r="M74"/>
  <c r="M90"/>
  <c r="M88"/>
  <c r="K78"/>
  <c r="K74"/>
  <c r="M87"/>
  <c r="M79"/>
  <c r="M76"/>
  <c r="K90"/>
  <c r="M85"/>
  <c r="M77"/>
  <c r="M78"/>
  <c r="M75"/>
  <c r="M72"/>
  <c r="M81"/>
  <c r="M70"/>
  <c r="L71"/>
  <c r="L81"/>
  <c r="M80"/>
  <c r="M89"/>
  <c r="L74"/>
  <c r="L90"/>
  <c r="L73"/>
  <c r="K67"/>
  <c r="K80"/>
  <c r="K93"/>
  <c r="K72"/>
  <c r="K91"/>
  <c r="K68"/>
  <c r="K84"/>
  <c r="K88"/>
  <c r="K76"/>
  <c r="K92"/>
  <c r="K70"/>
  <c r="L84"/>
  <c r="K83"/>
  <c r="L77"/>
  <c r="L76"/>
  <c r="L87"/>
  <c r="L88"/>
  <c r="K69"/>
  <c r="L67"/>
  <c r="L85"/>
  <c r="K89"/>
  <c r="L68"/>
  <c r="L93"/>
  <c r="L91"/>
  <c r="L92"/>
  <c r="K81"/>
  <c r="K79"/>
  <c r="K87"/>
  <c r="K86"/>
  <c r="K71"/>
  <c r="L69"/>
  <c r="L83"/>
  <c r="M92"/>
  <c r="M91"/>
  <c r="M73"/>
  <c r="M69"/>
  <c r="M93"/>
  <c r="K77"/>
  <c r="L75"/>
  <c r="L72"/>
  <c r="L80"/>
  <c r="L70"/>
  <c r="L82"/>
  <c r="L78"/>
  <c r="K85"/>
  <c r="K75"/>
  <c r="L86"/>
  <c r="L29" i="10"/>
  <c r="L42" s="1"/>
  <c r="Q29"/>
  <c r="F29"/>
  <c r="F33" s="1"/>
  <c r="R29"/>
  <c r="R35" s="1"/>
  <c r="N29"/>
  <c r="N32" s="1"/>
  <c r="P29"/>
  <c r="P39" s="1"/>
  <c r="I39"/>
  <c r="O29"/>
  <c r="O37" s="1"/>
  <c r="H29"/>
  <c r="H37" s="1"/>
  <c r="M41"/>
  <c r="M42"/>
  <c r="M36"/>
  <c r="M37"/>
  <c r="M38"/>
  <c r="M32"/>
  <c r="M34"/>
  <c r="M39"/>
  <c r="M40"/>
  <c r="M33"/>
  <c r="L35"/>
  <c r="L40"/>
  <c r="L37"/>
  <c r="G37"/>
  <c r="G39"/>
  <c r="G33"/>
  <c r="G36"/>
  <c r="G35"/>
  <c r="G40"/>
  <c r="G32"/>
  <c r="G38"/>
  <c r="G42"/>
  <c r="G41"/>
  <c r="Q36"/>
  <c r="Q39"/>
  <c r="Q42"/>
  <c r="Q34"/>
  <c r="Q40"/>
  <c r="Q41"/>
  <c r="Q35"/>
  <c r="Q38"/>
  <c r="Q37"/>
  <c r="Q32"/>
  <c r="Q33"/>
  <c r="G34"/>
  <c r="J29"/>
  <c r="F38"/>
  <c r="I32"/>
  <c r="I42"/>
  <c r="I41"/>
  <c r="I36"/>
  <c r="I40"/>
  <c r="I33"/>
  <c r="I38"/>
  <c r="I35"/>
  <c r="I37"/>
  <c r="F42"/>
  <c r="F34"/>
  <c r="K36"/>
  <c r="K41"/>
  <c r="K35"/>
  <c r="K37"/>
  <c r="K42"/>
  <c r="K39"/>
  <c r="K32"/>
  <c r="K34"/>
  <c r="K38"/>
  <c r="K40"/>
  <c r="N63" i="9"/>
  <c r="O63"/>
  <c r="P63"/>
  <c r="M63"/>
  <c r="K63"/>
  <c r="R44" i="7"/>
  <c r="R40"/>
  <c r="R42"/>
  <c r="R45"/>
  <c r="R39"/>
  <c r="R43"/>
  <c r="R36"/>
  <c r="R37"/>
  <c r="R35"/>
  <c r="R34"/>
  <c r="R38"/>
  <c r="P28" i="6"/>
  <c r="P31"/>
  <c r="P33"/>
  <c r="P29"/>
  <c r="P36"/>
  <c r="P35"/>
  <c r="P32"/>
  <c r="P30"/>
  <c r="N28"/>
  <c r="N34"/>
  <c r="N30"/>
  <c r="N33"/>
  <c r="N36"/>
  <c r="N35"/>
  <c r="N29"/>
  <c r="N32"/>
  <c r="M35"/>
  <c r="M33"/>
  <c r="M34"/>
  <c r="M32"/>
  <c r="M29"/>
  <c r="M28"/>
  <c r="M31"/>
  <c r="M36"/>
  <c r="O34"/>
  <c r="O36"/>
  <c r="O31"/>
  <c r="O29"/>
  <c r="O33"/>
  <c r="O28"/>
  <c r="O32"/>
  <c r="O35"/>
  <c r="R35" i="4"/>
  <c r="R34"/>
  <c r="R36"/>
  <c r="R30"/>
  <c r="R31"/>
  <c r="R28"/>
  <c r="R29"/>
  <c r="R32"/>
  <c r="R33"/>
  <c r="R46" i="2"/>
  <c r="R31" i="1"/>
  <c r="R37"/>
  <c r="R30"/>
  <c r="R36"/>
  <c r="R32"/>
  <c r="R34"/>
  <c r="R35"/>
  <c r="R33"/>
  <c r="R39"/>
  <c r="L32" i="10" l="1"/>
  <c r="L33"/>
  <c r="L34"/>
  <c r="L36"/>
  <c r="L38"/>
  <c r="L39"/>
  <c r="L41"/>
  <c r="F35"/>
  <c r="F32"/>
  <c r="F39"/>
  <c r="F41"/>
  <c r="F37"/>
  <c r="F36"/>
  <c r="F40"/>
  <c r="H36"/>
  <c r="N33"/>
  <c r="N34"/>
  <c r="N36"/>
  <c r="N42"/>
  <c r="R36"/>
  <c r="N39"/>
  <c r="N38"/>
  <c r="R41"/>
  <c r="N37"/>
  <c r="R39"/>
  <c r="N35"/>
  <c r="N41"/>
  <c r="R32"/>
  <c r="R33"/>
  <c r="R37"/>
  <c r="R40"/>
  <c r="R38"/>
  <c r="R34"/>
  <c r="R42"/>
  <c r="N40"/>
  <c r="H33"/>
  <c r="H42"/>
  <c r="H40"/>
  <c r="H35"/>
  <c r="O42"/>
  <c r="H39"/>
  <c r="H38"/>
  <c r="H34"/>
  <c r="O38"/>
  <c r="O36"/>
  <c r="H41"/>
  <c r="H32"/>
  <c r="P32"/>
  <c r="P42"/>
  <c r="P33"/>
  <c r="P36"/>
  <c r="P35"/>
  <c r="P38"/>
  <c r="P41"/>
  <c r="P34"/>
  <c r="P37"/>
  <c r="P40"/>
  <c r="O33"/>
  <c r="O34"/>
  <c r="O35"/>
  <c r="O32"/>
  <c r="O40"/>
  <c r="O39"/>
  <c r="O41"/>
  <c r="J34"/>
  <c r="J37"/>
  <c r="J33"/>
  <c r="J35"/>
  <c r="J42"/>
  <c r="J41"/>
  <c r="J36"/>
  <c r="J32"/>
  <c r="J39"/>
  <c r="J40"/>
  <c r="J38"/>
</calcChain>
</file>

<file path=xl/sharedStrings.xml><?xml version="1.0" encoding="utf-8"?>
<sst xmlns="http://schemas.openxmlformats.org/spreadsheetml/2006/main" count="849" uniqueCount="132">
  <si>
    <t>Miejsce</t>
  </si>
  <si>
    <t>Zawodnik</t>
  </si>
  <si>
    <t>Skąd</t>
  </si>
  <si>
    <t>Łuk</t>
  </si>
  <si>
    <t>Suma</t>
  </si>
  <si>
    <t>pkt</t>
  </si>
  <si>
    <t>Paweł "PaVł" Kikel</t>
  </si>
  <si>
    <t>Koszalin</t>
  </si>
  <si>
    <t>BB</t>
  </si>
  <si>
    <t>Krzysztof "FAZIK" Brzeziński</t>
  </si>
  <si>
    <t>Hunt</t>
  </si>
  <si>
    <t>Robert Stańczyk</t>
  </si>
  <si>
    <t>T</t>
  </si>
  <si>
    <t>Robert "Gata" Piechota</t>
  </si>
  <si>
    <t>Damian Kuczmaszewski</t>
  </si>
  <si>
    <t>Bielice</t>
  </si>
  <si>
    <t>Rafał Augusewicz</t>
  </si>
  <si>
    <t>Zbyszek "Zbig" Futyma</t>
  </si>
  <si>
    <t>Kategorie Łuków:</t>
  </si>
  <si>
    <t>H</t>
  </si>
  <si>
    <t>Historyczny</t>
  </si>
  <si>
    <t>Tradycyjny</t>
  </si>
  <si>
    <t>Hunter Jednoczęściowy</t>
  </si>
  <si>
    <t>Łuk składany goły</t>
  </si>
  <si>
    <t>KL</t>
  </si>
  <si>
    <t>Łuk Klasyczny stabilizowany BEZ celownika</t>
  </si>
  <si>
    <t>BL</t>
  </si>
  <si>
    <t>Bloczkowy</t>
  </si>
  <si>
    <t>Strzały dowolne w każdej kategorii</t>
  </si>
  <si>
    <t>Leszek "Haris" Jęczkowski</t>
  </si>
  <si>
    <t>Marek Czerski</t>
  </si>
  <si>
    <t>Natalia Czerska</t>
  </si>
  <si>
    <t>Bonin</t>
  </si>
  <si>
    <t>Gościcino</t>
  </si>
  <si>
    <t>Rafał "Elf" Brundo</t>
  </si>
  <si>
    <t>Białogard</t>
  </si>
  <si>
    <t>Partyk Piosiski</t>
  </si>
  <si>
    <t>Szczecin</t>
  </si>
  <si>
    <t>Jacek Cerazy</t>
  </si>
  <si>
    <t>Andrzej Szach</t>
  </si>
  <si>
    <t>Michał Michelewicz</t>
  </si>
  <si>
    <t>Dorota Janiszewska</t>
  </si>
  <si>
    <t>Mateusz "Sambor" Labuda</t>
  </si>
  <si>
    <t>Sianów</t>
  </si>
  <si>
    <t>Kinga Pieczyńska</t>
  </si>
  <si>
    <t>Dominika Kędzierska</t>
  </si>
  <si>
    <t>Michał "Michał7" Danes</t>
  </si>
  <si>
    <t>Warszawa</t>
  </si>
  <si>
    <t>Rafał Socha</t>
  </si>
  <si>
    <t>Bogna "Bognaa" Deryło</t>
  </si>
  <si>
    <t>Tarcza</t>
  </si>
  <si>
    <t>PKT</t>
  </si>
  <si>
    <t>SUMA</t>
  </si>
  <si>
    <t>Klasyfikacja Generalna:</t>
  </si>
  <si>
    <t>Śr Runda:</t>
  </si>
  <si>
    <t>Śr Strzała</t>
  </si>
  <si>
    <t>Adam "Góral" Podgórski</t>
  </si>
  <si>
    <t>Siemirowice</t>
  </si>
  <si>
    <t>Bartłomiej "Gandalf" Zielonka</t>
  </si>
  <si>
    <t>Paweł "Zwiewny Trzmiel" Gromadzki</t>
  </si>
  <si>
    <t>Tomasz "Irak" Nowak</t>
  </si>
  <si>
    <t>Zbigniew Kraczek</t>
  </si>
  <si>
    <t>Marek Grzegorski</t>
  </si>
  <si>
    <t>Szczecinek</t>
  </si>
  <si>
    <t>Mirosław Łuksza</t>
  </si>
  <si>
    <t>*</t>
  </si>
  <si>
    <t>Dariusz Adamkiewicz</t>
  </si>
  <si>
    <t>Joanna Ilecka</t>
  </si>
  <si>
    <t>Trójka wspaniałych:</t>
  </si>
  <si>
    <t>Decathlon z otworem przez majdan</t>
  </si>
  <si>
    <t>Snake opisany 26# a mający 18#</t>
  </si>
  <si>
    <t>Mykietyszyn pastuch 36#</t>
  </si>
  <si>
    <t>Strzały nasze "Parkowe"</t>
  </si>
  <si>
    <t>Hunter</t>
  </si>
  <si>
    <t>BB 32</t>
  </si>
  <si>
    <t>BB 34</t>
  </si>
  <si>
    <t>T 42</t>
  </si>
  <si>
    <t>T 45</t>
  </si>
  <si>
    <t>Patryk Piosicki</t>
  </si>
  <si>
    <t>T 40</t>
  </si>
  <si>
    <t>H 41</t>
  </si>
  <si>
    <t>Hunt 55</t>
  </si>
  <si>
    <t>Grzegorz Lewe</t>
  </si>
  <si>
    <t>BB 26</t>
  </si>
  <si>
    <t>Grzegorz Przekota</t>
  </si>
  <si>
    <t>Hunt 40</t>
  </si>
  <si>
    <t>BB 40</t>
  </si>
  <si>
    <t>Jolanta "Fox" Lisowska</t>
  </si>
  <si>
    <t>Hunt 30</t>
  </si>
  <si>
    <t>Michał Michalewicz</t>
  </si>
  <si>
    <t>T 30</t>
  </si>
  <si>
    <t>BB 36</t>
  </si>
  <si>
    <t>BB 30</t>
  </si>
  <si>
    <t>Michał "Misiek" Juralewicz</t>
  </si>
  <si>
    <t>Słupsk</t>
  </si>
  <si>
    <t>T 24</t>
  </si>
  <si>
    <t>Patrycja Cienkuszewska</t>
  </si>
  <si>
    <t>Wojciech "Wojt Gajosus" Puzyrewski</t>
  </si>
  <si>
    <t>Emil Gajda</t>
  </si>
  <si>
    <t>Bogna Deryło</t>
  </si>
  <si>
    <t>T 35</t>
  </si>
  <si>
    <t xml:space="preserve">Hunt 25 </t>
  </si>
  <si>
    <t>T 36</t>
  </si>
  <si>
    <t>200+</t>
  </si>
  <si>
    <t>Robert "Stanley" Stańczyk</t>
  </si>
  <si>
    <t>Roman "Romano" Kozieł</t>
  </si>
  <si>
    <t>Maja Jęczkowska</t>
  </si>
  <si>
    <t>Tomasz "Napoleon" Zieliński</t>
  </si>
  <si>
    <t>Nowe Bielice</t>
  </si>
  <si>
    <t>Łukasz Wiśniewski</t>
  </si>
  <si>
    <t>Robert "Franek" Frank</t>
  </si>
  <si>
    <t>Robert "Hiszpan" Janik</t>
  </si>
  <si>
    <t>Tomek Spica</t>
  </si>
  <si>
    <t>Michał Szczepaniak</t>
  </si>
  <si>
    <t>Adrian Litwin</t>
  </si>
  <si>
    <t>Bobolice</t>
  </si>
  <si>
    <t>Marcin Pietrzak</t>
  </si>
  <si>
    <t>Cezary Sierzputowski</t>
  </si>
  <si>
    <t>Piotr Stańczyk</t>
  </si>
  <si>
    <t>Piotr Zmuda Trzebiatowski</t>
  </si>
  <si>
    <t>Jola "FOX" Lisowska</t>
  </si>
  <si>
    <t>Średnia punktów / rundę</t>
  </si>
  <si>
    <t>Średnia punktów /strzałę</t>
  </si>
  <si>
    <t>Darek Adamkiewicz</t>
  </si>
  <si>
    <t>Tarcza Halowa Fita 3x 20cm, "10" polowa (punktacja Niebieskie = 6, Czerwone = 7-8, Żółte = 9-10 oraz X =11).</t>
  </si>
  <si>
    <t>Zawodnicy strzelają do dwóch mat czyli 4 tarcz jednocześnie. W każdej rundzie oddajemy 3 strzały, po jednym do każdej swojej tarczy. Po każdej rundzie przesuwają się w prawo o 1 tarczę.</t>
  </si>
  <si>
    <t>Po 12 rundach punkty są sumowane i powstaje tabelka rankingowa. Remisy rostrzyga liczba X trafionych w eliminacjach.</t>
  </si>
  <si>
    <t>Ostatnia osoba zostaje przy macie. Osoba wyżej podchodzi do przeciwnika. Osoba, która podchodzi ma wybór: kto zaczyna, albo wybiera matę i pole startowe. Druga osoba otrzymuje pozostałą opcję do wyboru.</t>
  </si>
  <si>
    <t>Dwójka strzela rundy do 6 Dużych punktów. 1 punkt zdobywa się za taką samą sumę punktową z 3 strzał w rundzie. 2 punkty za większą liczbę punktów w rundzie.</t>
  </si>
  <si>
    <t>W przypadku remisów 5 punktów dostrzeliwuje się punktowaną strzałę. Wyższy wynik wygrywa i przechodzi dalej. W przypadku remisu strzela się kolejną strzałę, w przypadku kolejnego remisu trzecią niepunktowaną strzałę. Zawodnik, którego trzecia strzała jest bliżej środka wygrywa i przechodzi dalej.</t>
  </si>
  <si>
    <t>Wygrywa ostatni, który pozostał.</t>
  </si>
  <si>
    <t>Remis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</si>
</sst>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6" xfId="0" applyFill="1" applyBorder="1"/>
    <xf numFmtId="0" fontId="0" fillId="0" borderId="0" xfId="0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/>
    <xf numFmtId="0" fontId="0" fillId="0" borderId="0" xfId="0" applyAlignment="1">
      <alignment horizontal="center"/>
    </xf>
    <xf numFmtId="2" fontId="6" fillId="0" borderId="0" xfId="0" applyNumberFormat="1" applyFont="1" applyFill="1"/>
    <xf numFmtId="164" fontId="0" fillId="0" borderId="0" xfId="0" applyNumberFormat="1" applyFill="1"/>
    <xf numFmtId="0" fontId="7" fillId="0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/>
    <xf numFmtId="0" fontId="9" fillId="0" borderId="0" xfId="0" applyFont="1"/>
    <xf numFmtId="0" fontId="0" fillId="0" borderId="1" xfId="0" applyFill="1" applyBorder="1" applyAlignment="1">
      <alignment horizontal="center" vertical="center"/>
    </xf>
    <xf numFmtId="0" fontId="9" fillId="0" borderId="1" xfId="0" applyFont="1" applyBorder="1"/>
    <xf numFmtId="0" fontId="9" fillId="5" borderId="0" xfId="0" applyFont="1" applyFill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textRotation="255"/>
    </xf>
    <xf numFmtId="0" fontId="0" fillId="0" borderId="0" xfId="0" applyAlignment="1">
      <alignment textRotation="255" shrinkToFit="1"/>
    </xf>
    <xf numFmtId="0" fontId="11" fillId="0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3" fillId="0" borderId="0" xfId="0" applyFont="1"/>
    <xf numFmtId="0" fontId="0" fillId="0" borderId="5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10" fillId="9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/>
    </xf>
    <xf numFmtId="2" fontId="11" fillId="8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3" fillId="0" borderId="1" xfId="0" applyNumberFormat="1" applyFont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13" fillId="0" borderId="0" xfId="0" applyFont="1" applyBorder="1"/>
    <xf numFmtId="2" fontId="13" fillId="0" borderId="4" xfId="0" applyNumberFormat="1" applyFont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843"/>
          <c:y val="3.9863574745464515E-2"/>
          <c:w val="0.71381405746335624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'203 Grudzień'!$E$28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'203 Grudzień'!$F$28:$Q$28</c:f>
              <c:numCache>
                <c:formatCode>0.0000</c:formatCode>
                <c:ptCount val="12"/>
                <c:pt idx="0">
                  <c:v>0.96153846153846156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'203 Grudzień'!$E$29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'203 Grudzień'!$F$29:$Q$29</c:f>
              <c:numCache>
                <c:formatCode>0.0000</c:formatCode>
                <c:ptCount val="12"/>
                <c:pt idx="0">
                  <c:v>1</c:v>
                </c:pt>
                <c:pt idx="1">
                  <c:v>0.83673469387755106</c:v>
                </c:pt>
                <c:pt idx="2">
                  <c:v>0.84210526315789469</c:v>
                </c:pt>
                <c:pt idx="3">
                  <c:v>0.8571428571428571</c:v>
                </c:pt>
                <c:pt idx="4">
                  <c:v>0.86259541984732824</c:v>
                </c:pt>
                <c:pt idx="5">
                  <c:v>0.88461538461538458</c:v>
                </c:pt>
                <c:pt idx="6">
                  <c:v>0.9050279329608939</c:v>
                </c:pt>
                <c:pt idx="7">
                  <c:v>0.93434343434343436</c:v>
                </c:pt>
                <c:pt idx="8">
                  <c:v>0.9508928571428571</c:v>
                </c:pt>
                <c:pt idx="9">
                  <c:v>0.95951417004048578</c:v>
                </c:pt>
                <c:pt idx="10">
                  <c:v>0.95985401459854014</c:v>
                </c:pt>
                <c:pt idx="11">
                  <c:v>0.95652173913043481</c:v>
                </c:pt>
              </c:numCache>
            </c:numRef>
          </c:val>
        </c:ser>
        <c:ser>
          <c:idx val="2"/>
          <c:order val="2"/>
          <c:tx>
            <c:strRef>
              <c:f>'203 Grudzień'!$E$30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'203 Grudzień'!$F$30:$Q$30</c:f>
              <c:numCache>
                <c:formatCode>0.0000</c:formatCode>
                <c:ptCount val="12"/>
                <c:pt idx="0">
                  <c:v>0.34615384615384615</c:v>
                </c:pt>
                <c:pt idx="1">
                  <c:v>0.7142857142857143</c:v>
                </c:pt>
                <c:pt idx="2">
                  <c:v>0.76315789473684215</c:v>
                </c:pt>
                <c:pt idx="3">
                  <c:v>0.73333333333333328</c:v>
                </c:pt>
                <c:pt idx="4">
                  <c:v>0.79389312977099236</c:v>
                </c:pt>
                <c:pt idx="5">
                  <c:v>0.82051282051282048</c:v>
                </c:pt>
                <c:pt idx="6">
                  <c:v>0.84916201117318435</c:v>
                </c:pt>
                <c:pt idx="7">
                  <c:v>0.85858585858585856</c:v>
                </c:pt>
                <c:pt idx="8">
                  <c:v>0.8616071428571429</c:v>
                </c:pt>
                <c:pt idx="9">
                  <c:v>0.87449392712550611</c:v>
                </c:pt>
                <c:pt idx="10">
                  <c:v>0.84671532846715325</c:v>
                </c:pt>
                <c:pt idx="11">
                  <c:v>0.83277591973244147</c:v>
                </c:pt>
              </c:numCache>
            </c:numRef>
          </c:val>
        </c:ser>
        <c:ser>
          <c:idx val="3"/>
          <c:order val="3"/>
          <c:tx>
            <c:strRef>
              <c:f>'203 Grudzień'!$E$31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'203 Grudzień'!$F$31:$Q$31</c:f>
              <c:numCache>
                <c:formatCode>0.0000</c:formatCode>
                <c:ptCount val="12"/>
                <c:pt idx="0">
                  <c:v>0.5</c:v>
                </c:pt>
                <c:pt idx="1">
                  <c:v>0.73469387755102045</c:v>
                </c:pt>
                <c:pt idx="2">
                  <c:v>0.61842105263157898</c:v>
                </c:pt>
                <c:pt idx="3">
                  <c:v>0.68571428571428572</c:v>
                </c:pt>
                <c:pt idx="4">
                  <c:v>0.69465648854961837</c:v>
                </c:pt>
                <c:pt idx="5">
                  <c:v>0.73076923076923073</c:v>
                </c:pt>
                <c:pt idx="6">
                  <c:v>0.76536312849162014</c:v>
                </c:pt>
                <c:pt idx="7">
                  <c:v>0.76767676767676762</c:v>
                </c:pt>
                <c:pt idx="8">
                  <c:v>0.7678571428571429</c:v>
                </c:pt>
                <c:pt idx="9">
                  <c:v>0.75708502024291502</c:v>
                </c:pt>
                <c:pt idx="10">
                  <c:v>0.77007299270072993</c:v>
                </c:pt>
                <c:pt idx="11">
                  <c:v>0.7558528428093646</c:v>
                </c:pt>
              </c:numCache>
            </c:numRef>
          </c:val>
        </c:ser>
        <c:ser>
          <c:idx val="4"/>
          <c:order val="4"/>
          <c:tx>
            <c:strRef>
              <c:f>'203 Grudzień'!$E$32</c:f>
              <c:strCache>
                <c:ptCount val="1"/>
                <c:pt idx="0">
                  <c:v>Jola "FOX" Lisowska</c:v>
                </c:pt>
              </c:strCache>
            </c:strRef>
          </c:tx>
          <c:val>
            <c:numRef>
              <c:f>'203 Grudzień'!$F$32:$Q$32</c:f>
              <c:numCache>
                <c:formatCode>0.0000</c:formatCode>
                <c:ptCount val="12"/>
                <c:pt idx="0">
                  <c:v>0.53846153846153844</c:v>
                </c:pt>
                <c:pt idx="1">
                  <c:v>0.5714285714285714</c:v>
                </c:pt>
                <c:pt idx="2">
                  <c:v>0.59210526315789469</c:v>
                </c:pt>
                <c:pt idx="3">
                  <c:v>0.55238095238095242</c:v>
                </c:pt>
                <c:pt idx="4">
                  <c:v>0.53435114503816794</c:v>
                </c:pt>
                <c:pt idx="5">
                  <c:v>0.49358974358974361</c:v>
                </c:pt>
                <c:pt idx="6">
                  <c:v>0.4972067039106145</c:v>
                </c:pt>
                <c:pt idx="7">
                  <c:v>0.53030303030303028</c:v>
                </c:pt>
                <c:pt idx="8">
                  <c:v>0.5758928571428571</c:v>
                </c:pt>
                <c:pt idx="9">
                  <c:v>0.58704453441295545</c:v>
                </c:pt>
                <c:pt idx="10">
                  <c:v>0.6058394160583942</c:v>
                </c:pt>
                <c:pt idx="11">
                  <c:v>0.60200668896321075</c:v>
                </c:pt>
              </c:numCache>
            </c:numRef>
          </c:val>
        </c:ser>
        <c:ser>
          <c:idx val="5"/>
          <c:order val="5"/>
          <c:tx>
            <c:strRef>
              <c:f>'203 Grudzień'!$E$33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'203 Grudzień'!$F$33:$Q$33</c:f>
              <c:numCache>
                <c:formatCode>0.0000</c:formatCode>
                <c:ptCount val="12"/>
                <c:pt idx="0">
                  <c:v>0.30769230769230771</c:v>
                </c:pt>
                <c:pt idx="1">
                  <c:v>0.46938775510204084</c:v>
                </c:pt>
                <c:pt idx="2">
                  <c:v>0.59210526315789469</c:v>
                </c:pt>
                <c:pt idx="3">
                  <c:v>0.55238095238095242</c:v>
                </c:pt>
                <c:pt idx="4">
                  <c:v>0.61068702290076338</c:v>
                </c:pt>
                <c:pt idx="5">
                  <c:v>0.5641025641025641</c:v>
                </c:pt>
                <c:pt idx="6">
                  <c:v>0.54189944134078216</c:v>
                </c:pt>
                <c:pt idx="7">
                  <c:v>0.5252525252525253</c:v>
                </c:pt>
                <c:pt idx="8">
                  <c:v>0.5357142857142857</c:v>
                </c:pt>
                <c:pt idx="9">
                  <c:v>0.52631578947368418</c:v>
                </c:pt>
                <c:pt idx="10">
                  <c:v>0.57299270072992703</c:v>
                </c:pt>
                <c:pt idx="11">
                  <c:v>0.60200668896321075</c:v>
                </c:pt>
              </c:numCache>
            </c:numRef>
          </c:val>
        </c:ser>
        <c:ser>
          <c:idx val="6"/>
          <c:order val="6"/>
          <c:tx>
            <c:strRef>
              <c:f>'203 Grudzień'!$E$34</c:f>
              <c:strCache>
                <c:ptCount val="1"/>
                <c:pt idx="0">
                  <c:v>Marek Czerski</c:v>
                </c:pt>
              </c:strCache>
            </c:strRef>
          </c:tx>
          <c:val>
            <c:numRef>
              <c:f>'203 Grudzień'!$F$34:$Q$34</c:f>
              <c:numCache>
                <c:formatCode>0.0000</c:formatCode>
                <c:ptCount val="12"/>
                <c:pt idx="0">
                  <c:v>0.61538461538461542</c:v>
                </c:pt>
                <c:pt idx="1">
                  <c:v>0.75510204081632648</c:v>
                </c:pt>
                <c:pt idx="2">
                  <c:v>0.82894736842105265</c:v>
                </c:pt>
                <c:pt idx="3">
                  <c:v>0.81904761904761902</c:v>
                </c:pt>
                <c:pt idx="4">
                  <c:v>0.75572519083969469</c:v>
                </c:pt>
                <c:pt idx="5">
                  <c:v>0.71794871794871795</c:v>
                </c:pt>
                <c:pt idx="6">
                  <c:v>0.71508379888268159</c:v>
                </c:pt>
                <c:pt idx="7">
                  <c:v>0.64646464646464652</c:v>
                </c:pt>
                <c:pt idx="8">
                  <c:v>0.6071428571428571</c:v>
                </c:pt>
                <c:pt idx="9">
                  <c:v>0.63967611336032393</c:v>
                </c:pt>
                <c:pt idx="10">
                  <c:v>0.6058394160583942</c:v>
                </c:pt>
                <c:pt idx="11">
                  <c:v>0.59531772575250841</c:v>
                </c:pt>
              </c:numCache>
            </c:numRef>
          </c:val>
        </c:ser>
        <c:ser>
          <c:idx val="7"/>
          <c:order val="7"/>
          <c:tx>
            <c:strRef>
              <c:f>'203 Grudzień'!$E$35</c:f>
              <c:strCache>
                <c:ptCount val="1"/>
                <c:pt idx="0">
                  <c:v>Dariusz Adamkiewicz</c:v>
                </c:pt>
              </c:strCache>
            </c:strRef>
          </c:tx>
          <c:val>
            <c:numRef>
              <c:f>'203 Grudzień'!$F$35:$Q$35</c:f>
              <c:numCache>
                <c:formatCode>0.0000</c:formatCode>
                <c:ptCount val="12"/>
                <c:pt idx="0">
                  <c:v>0.88461538461538458</c:v>
                </c:pt>
                <c:pt idx="1">
                  <c:v>0.46938775510204084</c:v>
                </c:pt>
                <c:pt idx="2">
                  <c:v>0.38157894736842107</c:v>
                </c:pt>
                <c:pt idx="3">
                  <c:v>0.4</c:v>
                </c:pt>
                <c:pt idx="4">
                  <c:v>0.37404580152671757</c:v>
                </c:pt>
                <c:pt idx="5">
                  <c:v>0.44230769230769229</c:v>
                </c:pt>
                <c:pt idx="6">
                  <c:v>0.43016759776536312</c:v>
                </c:pt>
                <c:pt idx="7">
                  <c:v>0.45454545454545453</c:v>
                </c:pt>
                <c:pt idx="8">
                  <c:v>0.4955357142857143</c:v>
                </c:pt>
                <c:pt idx="9">
                  <c:v>0.54655870445344135</c:v>
                </c:pt>
                <c:pt idx="10">
                  <c:v>0.52554744525547448</c:v>
                </c:pt>
                <c:pt idx="11">
                  <c:v>0.53846153846153844</c:v>
                </c:pt>
              </c:numCache>
            </c:numRef>
          </c:val>
        </c:ser>
        <c:ser>
          <c:idx val="8"/>
          <c:order val="8"/>
          <c:tx>
            <c:strRef>
              <c:f>'203 Grudzień'!$E$36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'203 Grudzień'!$F$36:$Q$36</c:f>
              <c:numCache>
                <c:formatCode>0.0000</c:formatCode>
                <c:ptCount val="12"/>
                <c:pt idx="0">
                  <c:v>0.61538461538461542</c:v>
                </c:pt>
                <c:pt idx="1">
                  <c:v>0.46938775510204084</c:v>
                </c:pt>
                <c:pt idx="2">
                  <c:v>0.38157894736842107</c:v>
                </c:pt>
                <c:pt idx="3">
                  <c:v>0.27619047619047621</c:v>
                </c:pt>
                <c:pt idx="4">
                  <c:v>0.26717557251908397</c:v>
                </c:pt>
                <c:pt idx="5">
                  <c:v>0.32051282051282054</c:v>
                </c:pt>
                <c:pt idx="6">
                  <c:v>0.32402234636871508</c:v>
                </c:pt>
                <c:pt idx="7">
                  <c:v>0.40404040404040403</c:v>
                </c:pt>
                <c:pt idx="8">
                  <c:v>0.35714285714285715</c:v>
                </c:pt>
                <c:pt idx="9">
                  <c:v>0.42105263157894735</c:v>
                </c:pt>
                <c:pt idx="10">
                  <c:v>0.44160583941605841</c:v>
                </c:pt>
                <c:pt idx="11">
                  <c:v>0.40468227424749165</c:v>
                </c:pt>
              </c:numCache>
            </c:numRef>
          </c:val>
        </c:ser>
        <c:ser>
          <c:idx val="9"/>
          <c:order val="9"/>
          <c:tx>
            <c:strRef>
              <c:f>'203 Grudzień'!#REF!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'203 Grudzień'!#REF!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'203 Grudzień'!#REF!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'203 Grudzień'!#REF!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'203 Grudzień'!#REF!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'203 Grudzień'!#REF!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22400128"/>
        <c:axId val="122414208"/>
      </c:lineChart>
      <c:catAx>
        <c:axId val="122400128"/>
        <c:scaling>
          <c:orientation val="minMax"/>
        </c:scaling>
        <c:axPos val="b"/>
        <c:numFmt formatCode="General" sourceLinked="1"/>
        <c:tickLblPos val="nextTo"/>
        <c:crossAx val="122414208"/>
        <c:crosses val="autoZero"/>
        <c:auto val="1"/>
        <c:lblAlgn val="ctr"/>
        <c:lblOffset val="100"/>
      </c:catAx>
      <c:valAx>
        <c:axId val="122414208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2240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183"/>
          <c:h val="0.78394133175549585"/>
        </c:manualLayout>
      </c:layout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804"/>
          <c:y val="3.9863574745464515E-2"/>
          <c:w val="0.7138140574633558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'194 Marzec'!$E$76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'194 Marzec'!$F$76:$I$76</c:f>
              <c:numCache>
                <c:formatCode>0.0000</c:formatCode>
                <c:ptCount val="4"/>
                <c:pt idx="0">
                  <c:v>0.625</c:v>
                </c:pt>
                <c:pt idx="1">
                  <c:v>0.78</c:v>
                </c:pt>
                <c:pt idx="2">
                  <c:v>0.91666666666666663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'194 Marzec'!$E$77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'194 Marzec'!$F$77:$I$77</c:f>
              <c:numCache>
                <c:formatCode>0.0000</c:formatCode>
                <c:ptCount val="4"/>
                <c:pt idx="0">
                  <c:v>1</c:v>
                </c:pt>
                <c:pt idx="1">
                  <c:v>0.8</c:v>
                </c:pt>
                <c:pt idx="2">
                  <c:v>0.86111111111111116</c:v>
                </c:pt>
                <c:pt idx="3">
                  <c:v>0.95652173913043481</c:v>
                </c:pt>
              </c:numCache>
            </c:numRef>
          </c:val>
        </c:ser>
        <c:ser>
          <c:idx val="2"/>
          <c:order val="2"/>
          <c:tx>
            <c:strRef>
              <c:f>'194 Marzec'!$E$78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'194 Marzec'!$F$78:$I$78</c:f>
              <c:numCache>
                <c:formatCode>0.0000</c:formatCode>
                <c:ptCount val="4"/>
                <c:pt idx="0">
                  <c:v>0.95833333333333337</c:v>
                </c:pt>
                <c:pt idx="1">
                  <c:v>1</c:v>
                </c:pt>
                <c:pt idx="2">
                  <c:v>1</c:v>
                </c:pt>
                <c:pt idx="3">
                  <c:v>0.92391304347826086</c:v>
                </c:pt>
              </c:numCache>
            </c:numRef>
          </c:val>
        </c:ser>
        <c:ser>
          <c:idx val="3"/>
          <c:order val="3"/>
          <c:tx>
            <c:strRef>
              <c:f>'194 Marzec'!$E$79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'194 Marzec'!$F$79:$I$79</c:f>
              <c:numCache>
                <c:formatCode>0.0000</c:formatCode>
                <c:ptCount val="4"/>
                <c:pt idx="0">
                  <c:v>0.91666666666666663</c:v>
                </c:pt>
                <c:pt idx="1">
                  <c:v>0.88</c:v>
                </c:pt>
                <c:pt idx="2">
                  <c:v>0.84722222222222221</c:v>
                </c:pt>
                <c:pt idx="3">
                  <c:v>0.90217391304347827</c:v>
                </c:pt>
              </c:numCache>
            </c:numRef>
          </c:val>
        </c:ser>
        <c:ser>
          <c:idx val="4"/>
          <c:order val="4"/>
          <c:tx>
            <c:strRef>
              <c:f>'194 Marzec'!$E$80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'194 Marzec'!$F$80:$I$80</c:f>
              <c:numCache>
                <c:formatCode>0.0000</c:formatCode>
                <c:ptCount val="4"/>
                <c:pt idx="0">
                  <c:v>0.75</c:v>
                </c:pt>
                <c:pt idx="1">
                  <c:v>0.8</c:v>
                </c:pt>
                <c:pt idx="2">
                  <c:v>0.76388888888888884</c:v>
                </c:pt>
                <c:pt idx="3">
                  <c:v>0.82608695652173914</c:v>
                </c:pt>
              </c:numCache>
            </c:numRef>
          </c:val>
        </c:ser>
        <c:ser>
          <c:idx val="5"/>
          <c:order val="5"/>
          <c:tx>
            <c:strRef>
              <c:f>'194 Marzec'!$E$81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'194 Marzec'!$F$81:$I$81</c:f>
              <c:numCache>
                <c:formatCode>0.0000</c:formatCode>
                <c:ptCount val="4"/>
                <c:pt idx="0">
                  <c:v>0.79166666666666663</c:v>
                </c:pt>
                <c:pt idx="1">
                  <c:v>0.68</c:v>
                </c:pt>
                <c:pt idx="2">
                  <c:v>0.69444444444444442</c:v>
                </c:pt>
                <c:pt idx="3">
                  <c:v>0.71739130434782605</c:v>
                </c:pt>
              </c:numCache>
            </c:numRef>
          </c:val>
        </c:ser>
        <c:ser>
          <c:idx val="6"/>
          <c:order val="6"/>
          <c:tx>
            <c:strRef>
              <c:f>'194 Marzec'!$E$82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'194 Marzec'!$F$82:$I$82</c:f>
              <c:numCache>
                <c:formatCode>0.0000</c:formatCode>
                <c:ptCount val="4"/>
                <c:pt idx="0">
                  <c:v>0.58333333333333337</c:v>
                </c:pt>
                <c:pt idx="1">
                  <c:v>0.4</c:v>
                </c:pt>
                <c:pt idx="2">
                  <c:v>0.45833333333333331</c:v>
                </c:pt>
                <c:pt idx="3">
                  <c:v>0.65217391304347827</c:v>
                </c:pt>
              </c:numCache>
            </c:numRef>
          </c:val>
        </c:ser>
        <c:ser>
          <c:idx val="7"/>
          <c:order val="7"/>
          <c:tx>
            <c:strRef>
              <c:f>'194 Marzec'!$E$83</c:f>
              <c:strCache>
                <c:ptCount val="1"/>
                <c:pt idx="0">
                  <c:v>Mateusz "Sambor" Labuda</c:v>
                </c:pt>
              </c:strCache>
            </c:strRef>
          </c:tx>
          <c:val>
            <c:numRef>
              <c:f>'194 Marzec'!$F$83:$I$83</c:f>
              <c:numCache>
                <c:formatCode>0.0000</c:formatCode>
                <c:ptCount val="4"/>
                <c:pt idx="0">
                  <c:v>0.25</c:v>
                </c:pt>
                <c:pt idx="1">
                  <c:v>0.46</c:v>
                </c:pt>
                <c:pt idx="2">
                  <c:v>0.54166666666666663</c:v>
                </c:pt>
                <c:pt idx="3">
                  <c:v>0.4891304347826087</c:v>
                </c:pt>
              </c:numCache>
            </c:numRef>
          </c:val>
        </c:ser>
        <c:ser>
          <c:idx val="8"/>
          <c:order val="8"/>
          <c:tx>
            <c:strRef>
              <c:f>'194 Marzec'!$E$84</c:f>
              <c:strCache>
                <c:ptCount val="1"/>
                <c:pt idx="0">
                  <c:v>Bogna "Bognaa" Deryło</c:v>
                </c:pt>
              </c:strCache>
            </c:strRef>
          </c:tx>
          <c:val>
            <c:numRef>
              <c:f>'194 Marzec'!$F$84:$I$84</c:f>
              <c:numCache>
                <c:formatCode>0.0000</c:formatCode>
                <c:ptCount val="4"/>
                <c:pt idx="0">
                  <c:v>0.29166666666666669</c:v>
                </c:pt>
                <c:pt idx="1">
                  <c:v>0.28000000000000003</c:v>
                </c:pt>
                <c:pt idx="2">
                  <c:v>0.29166666666666669</c:v>
                </c:pt>
                <c:pt idx="3">
                  <c:v>0.31521739130434784</c:v>
                </c:pt>
              </c:numCache>
            </c:numRef>
          </c:val>
        </c:ser>
        <c:ser>
          <c:idx val="9"/>
          <c:order val="9"/>
          <c:tx>
            <c:strRef>
              <c:f>'194 Marzec'!$E$85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'194 Marzec'!$F$85:$I$85</c:f>
              <c:numCache>
                <c:formatCode>0.0000</c:formatCode>
                <c:ptCount val="4"/>
                <c:pt idx="0">
                  <c:v>0.70833333333333337</c:v>
                </c:pt>
                <c:pt idx="1">
                  <c:v>0.68</c:v>
                </c:pt>
                <c:pt idx="2">
                  <c:v>0.63888888888888884</c:v>
                </c:pt>
                <c:pt idx="3">
                  <c:v>0.57608695652173914</c:v>
                </c:pt>
              </c:numCache>
            </c:numRef>
          </c:val>
        </c:ser>
        <c:marker val="1"/>
        <c:axId val="150213760"/>
        <c:axId val="150215296"/>
      </c:lineChart>
      <c:catAx>
        <c:axId val="150213760"/>
        <c:scaling>
          <c:orientation val="minMax"/>
        </c:scaling>
        <c:axPos val="b"/>
        <c:numFmt formatCode="General" sourceLinked="1"/>
        <c:tickLblPos val="nextTo"/>
        <c:crossAx val="150215296"/>
        <c:crosses val="autoZero"/>
        <c:auto val="1"/>
        <c:lblAlgn val="ctr"/>
        <c:lblOffset val="100"/>
      </c:catAx>
      <c:valAx>
        <c:axId val="150215296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5021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185"/>
          <c:h val="0.60276377952755911"/>
        </c:manualLayout>
      </c:layout>
    </c:legend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804"/>
          <c:y val="3.9863574745464515E-2"/>
          <c:w val="0.7138140574633558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'193 Luty'!$E$46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'193 Luty'!$F$46:$R$46</c:f>
              <c:numCache>
                <c:formatCode>0.0000</c:formatCode>
                <c:ptCount val="13"/>
                <c:pt idx="0">
                  <c:v>0.96551724137931039</c:v>
                </c:pt>
                <c:pt idx="1">
                  <c:v>0.93103448275862066</c:v>
                </c:pt>
                <c:pt idx="2">
                  <c:v>0.95348837209302328</c:v>
                </c:pt>
                <c:pt idx="3">
                  <c:v>0.88596491228070173</c:v>
                </c:pt>
                <c:pt idx="4">
                  <c:v>0.92086330935251803</c:v>
                </c:pt>
                <c:pt idx="5">
                  <c:v>0.96273291925465843</c:v>
                </c:pt>
                <c:pt idx="6">
                  <c:v>0.9732620320855615</c:v>
                </c:pt>
                <c:pt idx="7">
                  <c:v>0.97652582159624413</c:v>
                </c:pt>
                <c:pt idx="8">
                  <c:v>0.97058823529411764</c:v>
                </c:pt>
                <c:pt idx="9">
                  <c:v>0.98804780876494025</c:v>
                </c:pt>
                <c:pt idx="10">
                  <c:v>0.96402877697841727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'193 Luty'!$E$47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'193 Luty'!$F$47:$R$47</c:f>
              <c:numCache>
                <c:formatCode>0.0000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0.9932659932659933</c:v>
                </c:pt>
                <c:pt idx="12">
                  <c:v>0.99388379204892963</c:v>
                </c:pt>
              </c:numCache>
            </c:numRef>
          </c:val>
        </c:ser>
        <c:ser>
          <c:idx val="2"/>
          <c:order val="2"/>
          <c:tx>
            <c:strRef>
              <c:f>'193 Luty'!$E$48</c:f>
              <c:strCache>
                <c:ptCount val="1"/>
                <c:pt idx="0">
                  <c:v>Rafał Socha</c:v>
                </c:pt>
              </c:strCache>
            </c:strRef>
          </c:tx>
          <c:val>
            <c:numRef>
              <c:f>'193 Luty'!$F$48:$R$48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0.93103448275862066</c:v>
                </c:pt>
                <c:pt idx="2">
                  <c:v>0.95348837209302328</c:v>
                </c:pt>
                <c:pt idx="3">
                  <c:v>0.93859649122807021</c:v>
                </c:pt>
                <c:pt idx="4">
                  <c:v>0.91366906474820142</c:v>
                </c:pt>
                <c:pt idx="5">
                  <c:v>0.92546583850931674</c:v>
                </c:pt>
                <c:pt idx="6">
                  <c:v>0.95187165775401072</c:v>
                </c:pt>
                <c:pt idx="7">
                  <c:v>0.94835680751173712</c:v>
                </c:pt>
                <c:pt idx="8">
                  <c:v>0.94957983193277307</c:v>
                </c:pt>
                <c:pt idx="9">
                  <c:v>0.98804780876494025</c:v>
                </c:pt>
                <c:pt idx="10">
                  <c:v>0.96043165467625902</c:v>
                </c:pt>
                <c:pt idx="11">
                  <c:v>0.97979797979797978</c:v>
                </c:pt>
                <c:pt idx="12">
                  <c:v>0.98165137614678899</c:v>
                </c:pt>
              </c:numCache>
            </c:numRef>
          </c:val>
        </c:ser>
        <c:ser>
          <c:idx val="3"/>
          <c:order val="3"/>
          <c:tx>
            <c:strRef>
              <c:f>'193 Luty'!$E$49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'193 Luty'!$F$49:$R$49</c:f>
              <c:numCache>
                <c:formatCode>0.0000</c:formatCode>
                <c:ptCount val="13"/>
                <c:pt idx="0">
                  <c:v>0.82758620689655171</c:v>
                </c:pt>
                <c:pt idx="1">
                  <c:v>0.91379310344827591</c:v>
                </c:pt>
                <c:pt idx="2">
                  <c:v>0.93023255813953487</c:v>
                </c:pt>
                <c:pt idx="3">
                  <c:v>0.93859649122807021</c:v>
                </c:pt>
                <c:pt idx="4">
                  <c:v>0.91366906474820142</c:v>
                </c:pt>
                <c:pt idx="5">
                  <c:v>0.95652173913043481</c:v>
                </c:pt>
                <c:pt idx="6">
                  <c:v>0.96256684491978606</c:v>
                </c:pt>
                <c:pt idx="7">
                  <c:v>0.971830985915493</c:v>
                </c:pt>
                <c:pt idx="8">
                  <c:v>0.94537815126050417</c:v>
                </c:pt>
                <c:pt idx="9">
                  <c:v>0.98406374501992033</c:v>
                </c:pt>
                <c:pt idx="10">
                  <c:v>0.9532374100719424</c:v>
                </c:pt>
                <c:pt idx="11">
                  <c:v>0.96969696969696972</c:v>
                </c:pt>
                <c:pt idx="12">
                  <c:v>0.96330275229357798</c:v>
                </c:pt>
              </c:numCache>
            </c:numRef>
          </c:val>
        </c:ser>
        <c:ser>
          <c:idx val="4"/>
          <c:order val="4"/>
          <c:tx>
            <c:strRef>
              <c:f>'193 Luty'!$E$50</c:f>
              <c:strCache>
                <c:ptCount val="1"/>
                <c:pt idx="0">
                  <c:v>Rafał "Elf" Brundo</c:v>
                </c:pt>
              </c:strCache>
            </c:strRef>
          </c:tx>
          <c:val>
            <c:numRef>
              <c:f>'193 Luty'!$F$50:$R$50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0.91379310344827591</c:v>
                </c:pt>
                <c:pt idx="2">
                  <c:v>0.95348837209302328</c:v>
                </c:pt>
                <c:pt idx="3">
                  <c:v>0.97368421052631582</c:v>
                </c:pt>
                <c:pt idx="4">
                  <c:v>0.93525179856115104</c:v>
                </c:pt>
                <c:pt idx="5">
                  <c:v>0.95652173913043481</c:v>
                </c:pt>
                <c:pt idx="6">
                  <c:v>0.93582887700534756</c:v>
                </c:pt>
                <c:pt idx="7">
                  <c:v>0.95305164319248825</c:v>
                </c:pt>
                <c:pt idx="8">
                  <c:v>0.93697478991596639</c:v>
                </c:pt>
                <c:pt idx="9">
                  <c:v>0.9760956175298805</c:v>
                </c:pt>
                <c:pt idx="10">
                  <c:v>0.97122302158273377</c:v>
                </c:pt>
                <c:pt idx="11">
                  <c:v>0.97643097643097643</c:v>
                </c:pt>
                <c:pt idx="12">
                  <c:v>0.96024464831804279</c:v>
                </c:pt>
              </c:numCache>
            </c:numRef>
          </c:val>
        </c:ser>
        <c:ser>
          <c:idx val="5"/>
          <c:order val="5"/>
          <c:tx>
            <c:strRef>
              <c:f>'193 Luty'!$E$51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'193 Luty'!$F$51:$R$51</c:f>
              <c:numCache>
                <c:formatCode>0.0000</c:formatCode>
                <c:ptCount val="13"/>
                <c:pt idx="0">
                  <c:v>1</c:v>
                </c:pt>
                <c:pt idx="1">
                  <c:v>0.98275862068965514</c:v>
                </c:pt>
                <c:pt idx="2">
                  <c:v>0.98837209302325579</c:v>
                </c:pt>
                <c:pt idx="3">
                  <c:v>0.95614035087719296</c:v>
                </c:pt>
                <c:pt idx="4">
                  <c:v>0.92805755395683454</c:v>
                </c:pt>
                <c:pt idx="5">
                  <c:v>0.94409937888198758</c:v>
                </c:pt>
                <c:pt idx="6">
                  <c:v>0.946524064171123</c:v>
                </c:pt>
                <c:pt idx="7">
                  <c:v>0.93427230046948362</c:v>
                </c:pt>
                <c:pt idx="8">
                  <c:v>0.92436974789915971</c:v>
                </c:pt>
                <c:pt idx="9">
                  <c:v>0.96414342629482075</c:v>
                </c:pt>
                <c:pt idx="10">
                  <c:v>0.9532374100719424</c:v>
                </c:pt>
                <c:pt idx="11">
                  <c:v>0.95622895622895621</c:v>
                </c:pt>
                <c:pt idx="12">
                  <c:v>0.95412844036697253</c:v>
                </c:pt>
              </c:numCache>
            </c:numRef>
          </c:val>
        </c:ser>
        <c:ser>
          <c:idx val="6"/>
          <c:order val="6"/>
          <c:tx>
            <c:strRef>
              <c:f>'193 Luty'!$E$52</c:f>
              <c:strCache>
                <c:ptCount val="1"/>
                <c:pt idx="0">
                  <c:v>Partyk Piosiski</c:v>
                </c:pt>
              </c:strCache>
            </c:strRef>
          </c:tx>
          <c:val>
            <c:numRef>
              <c:f>'193 Luty'!$F$52:$R$52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0.91379310344827591</c:v>
                </c:pt>
                <c:pt idx="2">
                  <c:v>0.94186046511627908</c:v>
                </c:pt>
                <c:pt idx="3">
                  <c:v>0.93859649122807021</c:v>
                </c:pt>
                <c:pt idx="4">
                  <c:v>0.90647482014388492</c:v>
                </c:pt>
                <c:pt idx="5">
                  <c:v>0.90683229813664601</c:v>
                </c:pt>
                <c:pt idx="6">
                  <c:v>0.88235294117647056</c:v>
                </c:pt>
                <c:pt idx="7">
                  <c:v>0.892018779342723</c:v>
                </c:pt>
                <c:pt idx="8">
                  <c:v>0.89075630252100846</c:v>
                </c:pt>
                <c:pt idx="9">
                  <c:v>0.952191235059761</c:v>
                </c:pt>
                <c:pt idx="10">
                  <c:v>0.90647482014388492</c:v>
                </c:pt>
                <c:pt idx="11">
                  <c:v>0.92255892255892258</c:v>
                </c:pt>
                <c:pt idx="12">
                  <c:v>0.92660550458715596</c:v>
                </c:pt>
              </c:numCache>
            </c:numRef>
          </c:val>
        </c:ser>
        <c:ser>
          <c:idx val="7"/>
          <c:order val="7"/>
          <c:tx>
            <c:strRef>
              <c:f>'193 Luty'!$E$53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'193 Luty'!$F$53:$R$53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0.86206896551724133</c:v>
                </c:pt>
                <c:pt idx="2">
                  <c:v>0.89534883720930236</c:v>
                </c:pt>
                <c:pt idx="3">
                  <c:v>0.89473684210526316</c:v>
                </c:pt>
                <c:pt idx="4">
                  <c:v>0.8920863309352518</c:v>
                </c:pt>
                <c:pt idx="5">
                  <c:v>0.89440993788819878</c:v>
                </c:pt>
                <c:pt idx="6">
                  <c:v>0.90909090909090906</c:v>
                </c:pt>
                <c:pt idx="7">
                  <c:v>0.9061032863849765</c:v>
                </c:pt>
                <c:pt idx="8">
                  <c:v>0.86554621848739499</c:v>
                </c:pt>
                <c:pt idx="9">
                  <c:v>0.92031872509960155</c:v>
                </c:pt>
                <c:pt idx="10">
                  <c:v>0.91007194244604317</c:v>
                </c:pt>
                <c:pt idx="11">
                  <c:v>0.92592592592592593</c:v>
                </c:pt>
                <c:pt idx="12">
                  <c:v>0.92660550458715596</c:v>
                </c:pt>
              </c:numCache>
            </c:numRef>
          </c:val>
        </c:ser>
        <c:ser>
          <c:idx val="8"/>
          <c:order val="8"/>
          <c:tx>
            <c:strRef>
              <c:f>'193 Luty'!$E$54</c:f>
              <c:strCache>
                <c:ptCount val="1"/>
                <c:pt idx="0">
                  <c:v>Andrzej Szach</c:v>
                </c:pt>
              </c:strCache>
            </c:strRef>
          </c:tx>
          <c:val>
            <c:numRef>
              <c:f>'193 Luty'!$F$54:$R$54</c:f>
              <c:numCache>
                <c:formatCode>0.0000</c:formatCode>
                <c:ptCount val="13"/>
                <c:pt idx="0">
                  <c:v>0.93103448275862066</c:v>
                </c:pt>
                <c:pt idx="1">
                  <c:v>0.91379310344827591</c:v>
                </c:pt>
                <c:pt idx="2">
                  <c:v>0.89534883720930236</c:v>
                </c:pt>
                <c:pt idx="3">
                  <c:v>0.85087719298245612</c:v>
                </c:pt>
                <c:pt idx="4">
                  <c:v>0.84172661870503596</c:v>
                </c:pt>
                <c:pt idx="5">
                  <c:v>0.8571428571428571</c:v>
                </c:pt>
                <c:pt idx="6">
                  <c:v>0.83422459893048129</c:v>
                </c:pt>
                <c:pt idx="7">
                  <c:v>0.863849765258216</c:v>
                </c:pt>
                <c:pt idx="8">
                  <c:v>0.87815126050420167</c:v>
                </c:pt>
                <c:pt idx="9">
                  <c:v>0.9322709163346613</c:v>
                </c:pt>
                <c:pt idx="10">
                  <c:v>0.86690647482014394</c:v>
                </c:pt>
                <c:pt idx="11">
                  <c:v>0.87878787878787878</c:v>
                </c:pt>
                <c:pt idx="12">
                  <c:v>0.88685015290519875</c:v>
                </c:pt>
              </c:numCache>
            </c:numRef>
          </c:val>
        </c:ser>
        <c:ser>
          <c:idx val="9"/>
          <c:order val="9"/>
          <c:tx>
            <c:strRef>
              <c:f>'193 Luty'!$E$55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'193 Luty'!$F$55:$R$55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0.84482758620689657</c:v>
                </c:pt>
                <c:pt idx="2">
                  <c:v>0.86046511627906974</c:v>
                </c:pt>
                <c:pt idx="3">
                  <c:v>0.85087719298245612</c:v>
                </c:pt>
                <c:pt idx="4">
                  <c:v>0.83453237410071945</c:v>
                </c:pt>
                <c:pt idx="5">
                  <c:v>0.84472049689440998</c:v>
                </c:pt>
                <c:pt idx="6">
                  <c:v>0.84491978609625673</c:v>
                </c:pt>
                <c:pt idx="7">
                  <c:v>0.85915492957746475</c:v>
                </c:pt>
                <c:pt idx="8">
                  <c:v>0.84453781512605042</c:v>
                </c:pt>
                <c:pt idx="9">
                  <c:v>0.86852589641434264</c:v>
                </c:pt>
                <c:pt idx="10">
                  <c:v>0.86330935251798557</c:v>
                </c:pt>
                <c:pt idx="11">
                  <c:v>0.86195286195286192</c:v>
                </c:pt>
                <c:pt idx="12">
                  <c:v>0.85015290519877673</c:v>
                </c:pt>
              </c:numCache>
            </c:numRef>
          </c:val>
        </c:ser>
        <c:ser>
          <c:idx val="10"/>
          <c:order val="10"/>
          <c:tx>
            <c:strRef>
              <c:f>'193 Luty'!$E$56</c:f>
              <c:strCache>
                <c:ptCount val="1"/>
                <c:pt idx="0">
                  <c:v>Jacek Cerazy</c:v>
                </c:pt>
              </c:strCache>
            </c:strRef>
          </c:tx>
          <c:val>
            <c:numRef>
              <c:f>'193 Luty'!$F$56:$R$56</c:f>
              <c:numCache>
                <c:formatCode>0.0000</c:formatCode>
                <c:ptCount val="13"/>
                <c:pt idx="0">
                  <c:v>0.72413793103448276</c:v>
                </c:pt>
                <c:pt idx="1">
                  <c:v>0.84482758620689657</c:v>
                </c:pt>
                <c:pt idx="2">
                  <c:v>0.86046511627906974</c:v>
                </c:pt>
                <c:pt idx="3">
                  <c:v>0.81578947368421051</c:v>
                </c:pt>
                <c:pt idx="4">
                  <c:v>0.81294964028776984</c:v>
                </c:pt>
                <c:pt idx="5">
                  <c:v>0.82608695652173914</c:v>
                </c:pt>
                <c:pt idx="6">
                  <c:v>0.83957219251336901</c:v>
                </c:pt>
                <c:pt idx="7">
                  <c:v>0.82629107981220662</c:v>
                </c:pt>
                <c:pt idx="8">
                  <c:v>0.82352941176470584</c:v>
                </c:pt>
                <c:pt idx="9">
                  <c:v>0.82470119521912355</c:v>
                </c:pt>
                <c:pt idx="10">
                  <c:v>0.80575539568345322</c:v>
                </c:pt>
                <c:pt idx="11">
                  <c:v>0.80134680134680136</c:v>
                </c:pt>
                <c:pt idx="12">
                  <c:v>0.81039755351681952</c:v>
                </c:pt>
              </c:numCache>
            </c:numRef>
          </c:val>
        </c:ser>
        <c:ser>
          <c:idx val="11"/>
          <c:order val="11"/>
          <c:tx>
            <c:strRef>
              <c:f>'193 Luty'!$E$57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'193 Luty'!$F$57:$R$57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0.96551724137931039</c:v>
                </c:pt>
                <c:pt idx="2">
                  <c:v>0.95348837209302328</c:v>
                </c:pt>
                <c:pt idx="3">
                  <c:v>0.91228070175438591</c:v>
                </c:pt>
                <c:pt idx="4">
                  <c:v>0.85611510791366907</c:v>
                </c:pt>
                <c:pt idx="5">
                  <c:v>0.85093167701863359</c:v>
                </c:pt>
                <c:pt idx="6">
                  <c:v>0.80213903743315507</c:v>
                </c:pt>
                <c:pt idx="7">
                  <c:v>0.81220657276995301</c:v>
                </c:pt>
                <c:pt idx="8">
                  <c:v>0.78151260504201681</c:v>
                </c:pt>
                <c:pt idx="9">
                  <c:v>0.82470119521912355</c:v>
                </c:pt>
                <c:pt idx="10">
                  <c:v>0.80215827338129497</c:v>
                </c:pt>
                <c:pt idx="11">
                  <c:v>0.82491582491582494</c:v>
                </c:pt>
                <c:pt idx="12">
                  <c:v>0.79204892966360851</c:v>
                </c:pt>
              </c:numCache>
            </c:numRef>
          </c:val>
        </c:ser>
        <c:ser>
          <c:idx val="12"/>
          <c:order val="12"/>
          <c:tx>
            <c:strRef>
              <c:f>'193 Luty'!$E$58</c:f>
              <c:strCache>
                <c:ptCount val="1"/>
                <c:pt idx="0">
                  <c:v>Michał Michelewicz</c:v>
                </c:pt>
              </c:strCache>
            </c:strRef>
          </c:tx>
          <c:val>
            <c:numRef>
              <c:f>'193 Luty'!$F$58:$R$58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0.77586206896551724</c:v>
                </c:pt>
                <c:pt idx="2">
                  <c:v>0.83720930232558144</c:v>
                </c:pt>
                <c:pt idx="3">
                  <c:v>0.79824561403508776</c:v>
                </c:pt>
                <c:pt idx="4">
                  <c:v>0.74820143884892087</c:v>
                </c:pt>
                <c:pt idx="5">
                  <c:v>0.73291925465838514</c:v>
                </c:pt>
                <c:pt idx="6">
                  <c:v>0.71657754010695185</c:v>
                </c:pt>
                <c:pt idx="7">
                  <c:v>0.72300469483568075</c:v>
                </c:pt>
                <c:pt idx="8">
                  <c:v>0.67647058823529416</c:v>
                </c:pt>
                <c:pt idx="9">
                  <c:v>0.65737051792828682</c:v>
                </c:pt>
                <c:pt idx="10">
                  <c:v>0.6151079136690647</c:v>
                </c:pt>
                <c:pt idx="11">
                  <c:v>0.61616161616161613</c:v>
                </c:pt>
                <c:pt idx="12">
                  <c:v>0.64831804281345562</c:v>
                </c:pt>
              </c:numCache>
            </c:numRef>
          </c:val>
        </c:ser>
        <c:ser>
          <c:idx val="13"/>
          <c:order val="13"/>
          <c:tx>
            <c:strRef>
              <c:f>'193 Luty'!$E$59</c:f>
              <c:strCache>
                <c:ptCount val="1"/>
                <c:pt idx="0">
                  <c:v>Mateusz "Sambor" Labuda</c:v>
                </c:pt>
              </c:strCache>
            </c:strRef>
          </c:tx>
          <c:val>
            <c:numRef>
              <c:f>'193 Luty'!$F$59:$R$59</c:f>
              <c:numCache>
                <c:formatCode>0.0000</c:formatCode>
                <c:ptCount val="13"/>
                <c:pt idx="0">
                  <c:v>0.51724137931034486</c:v>
                </c:pt>
                <c:pt idx="1">
                  <c:v>0.65517241379310343</c:v>
                </c:pt>
                <c:pt idx="2">
                  <c:v>0.69767441860465118</c:v>
                </c:pt>
                <c:pt idx="3">
                  <c:v>0.7192982456140351</c:v>
                </c:pt>
                <c:pt idx="4">
                  <c:v>0.66187050359712229</c:v>
                </c:pt>
                <c:pt idx="5">
                  <c:v>0.63975155279503104</c:v>
                </c:pt>
                <c:pt idx="6">
                  <c:v>0.6470588235294118</c:v>
                </c:pt>
                <c:pt idx="7">
                  <c:v>0.647887323943662</c:v>
                </c:pt>
                <c:pt idx="8">
                  <c:v>0.63025210084033612</c:v>
                </c:pt>
                <c:pt idx="9">
                  <c:v>0.65338645418326691</c:v>
                </c:pt>
                <c:pt idx="10">
                  <c:v>0.62589928057553956</c:v>
                </c:pt>
                <c:pt idx="11">
                  <c:v>0.62962962962962965</c:v>
                </c:pt>
                <c:pt idx="12">
                  <c:v>0.64220183486238536</c:v>
                </c:pt>
              </c:numCache>
            </c:numRef>
          </c:val>
        </c:ser>
        <c:ser>
          <c:idx val="14"/>
          <c:order val="14"/>
          <c:tx>
            <c:strRef>
              <c:f>'193 Luty'!$E$60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'193 Luty'!$F$60:$R$60</c:f>
              <c:numCache>
                <c:formatCode>0.0000</c:formatCode>
                <c:ptCount val="13"/>
                <c:pt idx="0">
                  <c:v>0.58620689655172409</c:v>
                </c:pt>
                <c:pt idx="1">
                  <c:v>0.67241379310344829</c:v>
                </c:pt>
                <c:pt idx="2">
                  <c:v>0.67441860465116277</c:v>
                </c:pt>
                <c:pt idx="3">
                  <c:v>0.63157894736842102</c:v>
                </c:pt>
                <c:pt idx="4">
                  <c:v>0.65467625899280579</c:v>
                </c:pt>
                <c:pt idx="5">
                  <c:v>0.64596273291925466</c:v>
                </c:pt>
                <c:pt idx="6">
                  <c:v>0.59893048128342241</c:v>
                </c:pt>
                <c:pt idx="7">
                  <c:v>0.62441314553990612</c:v>
                </c:pt>
                <c:pt idx="8">
                  <c:v>0.63445378151260501</c:v>
                </c:pt>
                <c:pt idx="9">
                  <c:v>0.65737051792828682</c:v>
                </c:pt>
                <c:pt idx="10">
                  <c:v>0.65107913669064743</c:v>
                </c:pt>
                <c:pt idx="11">
                  <c:v>0.65319865319865322</c:v>
                </c:pt>
                <c:pt idx="12">
                  <c:v>0.60244648318042815</c:v>
                </c:pt>
              </c:numCache>
            </c:numRef>
          </c:val>
        </c:ser>
        <c:ser>
          <c:idx val="15"/>
          <c:order val="15"/>
          <c:tx>
            <c:strRef>
              <c:f>'193 Luty'!$E$61</c:f>
              <c:strCache>
                <c:ptCount val="1"/>
                <c:pt idx="0">
                  <c:v>Kinga Pieczyńska</c:v>
                </c:pt>
              </c:strCache>
            </c:strRef>
          </c:tx>
          <c:val>
            <c:numRef>
              <c:f>'193 Luty'!$F$61:$R$61</c:f>
              <c:numCache>
                <c:formatCode>0.0000</c:formatCode>
                <c:ptCount val="13"/>
                <c:pt idx="0">
                  <c:v>0.62068965517241381</c:v>
                </c:pt>
                <c:pt idx="1">
                  <c:v>0.62068965517241381</c:v>
                </c:pt>
                <c:pt idx="2">
                  <c:v>0.62790697674418605</c:v>
                </c:pt>
                <c:pt idx="3">
                  <c:v>0.63157894736842102</c:v>
                </c:pt>
                <c:pt idx="4">
                  <c:v>0.52517985611510787</c:v>
                </c:pt>
                <c:pt idx="5">
                  <c:v>0.453416149068323</c:v>
                </c:pt>
                <c:pt idx="6">
                  <c:v>0.42780748663101603</c:v>
                </c:pt>
                <c:pt idx="7">
                  <c:v>0.4460093896713615</c:v>
                </c:pt>
                <c:pt idx="8">
                  <c:v>0.45378151260504201</c:v>
                </c:pt>
                <c:pt idx="9">
                  <c:v>0.47410358565737054</c:v>
                </c:pt>
                <c:pt idx="10">
                  <c:v>0.46762589928057552</c:v>
                </c:pt>
                <c:pt idx="11">
                  <c:v>0.49158249158249157</c:v>
                </c:pt>
                <c:pt idx="12">
                  <c:v>0.52599388379204892</c:v>
                </c:pt>
              </c:numCache>
            </c:numRef>
          </c:val>
        </c:ser>
        <c:ser>
          <c:idx val="16"/>
          <c:order val="16"/>
          <c:tx>
            <c:strRef>
              <c:f>'193 Luty'!$E$62</c:f>
              <c:strCache>
                <c:ptCount val="1"/>
                <c:pt idx="0">
                  <c:v>Dominika Kędzierska</c:v>
                </c:pt>
              </c:strCache>
            </c:strRef>
          </c:tx>
          <c:val>
            <c:numRef>
              <c:f>'193 Luty'!$F$62:$R$62</c:f>
              <c:numCache>
                <c:formatCode>0.0000</c:formatCode>
                <c:ptCount val="13"/>
                <c:pt idx="0">
                  <c:v>0.44827586206896552</c:v>
                </c:pt>
                <c:pt idx="1">
                  <c:v>0.46551724137931033</c:v>
                </c:pt>
                <c:pt idx="2">
                  <c:v>0.53488372093023251</c:v>
                </c:pt>
                <c:pt idx="3">
                  <c:v>0.53508771929824561</c:v>
                </c:pt>
                <c:pt idx="4">
                  <c:v>0.48201438848920863</c:v>
                </c:pt>
                <c:pt idx="5">
                  <c:v>0.49068322981366458</c:v>
                </c:pt>
                <c:pt idx="6">
                  <c:v>0.45989304812834225</c:v>
                </c:pt>
                <c:pt idx="7">
                  <c:v>0.51173708920187788</c:v>
                </c:pt>
                <c:pt idx="8">
                  <c:v>0.49159663865546216</c:v>
                </c:pt>
                <c:pt idx="9">
                  <c:v>0.47808764940239046</c:v>
                </c:pt>
                <c:pt idx="10">
                  <c:v>0.47482014388489208</c:v>
                </c:pt>
                <c:pt idx="11">
                  <c:v>0.48484848484848486</c:v>
                </c:pt>
                <c:pt idx="12">
                  <c:v>0.50764525993883791</c:v>
                </c:pt>
              </c:numCache>
            </c:numRef>
          </c:val>
        </c:ser>
        <c:ser>
          <c:idx val="17"/>
          <c:order val="17"/>
          <c:tx>
            <c:strRef>
              <c:f>'193 Luty'!$E$63</c:f>
              <c:strCache>
                <c:ptCount val="1"/>
                <c:pt idx="0">
                  <c:v>Michał "Michał7" Danes</c:v>
                </c:pt>
              </c:strCache>
            </c:strRef>
          </c:tx>
          <c:val>
            <c:numRef>
              <c:f>'193 Luty'!$F$63:$R$63</c:f>
              <c:numCache>
                <c:formatCode>0.0000</c:formatCode>
                <c:ptCount val="13"/>
                <c:pt idx="0">
                  <c:v>0.51724137931034486</c:v>
                </c:pt>
                <c:pt idx="1">
                  <c:v>0.63793103448275867</c:v>
                </c:pt>
                <c:pt idx="2">
                  <c:v>0.73255813953488369</c:v>
                </c:pt>
                <c:pt idx="3">
                  <c:v>0.67543859649122806</c:v>
                </c:pt>
                <c:pt idx="4">
                  <c:v>0.59712230215827333</c:v>
                </c:pt>
                <c:pt idx="5">
                  <c:v>0.56521739130434778</c:v>
                </c:pt>
                <c:pt idx="6">
                  <c:v>0.5133689839572193</c:v>
                </c:pt>
                <c:pt idx="7">
                  <c:v>0.50704225352112675</c:v>
                </c:pt>
                <c:pt idx="8">
                  <c:v>0.47058823529411764</c:v>
                </c:pt>
                <c:pt idx="9">
                  <c:v>0.46215139442231074</c:v>
                </c:pt>
                <c:pt idx="10">
                  <c:v>0.44244604316546765</c:v>
                </c:pt>
                <c:pt idx="11">
                  <c:v>0.43434343434343436</c:v>
                </c:pt>
                <c:pt idx="12">
                  <c:v>0.39449541284403672</c:v>
                </c:pt>
              </c:numCache>
            </c:numRef>
          </c:val>
        </c:ser>
        <c:marker val="1"/>
        <c:axId val="151240704"/>
        <c:axId val="151242240"/>
      </c:lineChart>
      <c:catAx>
        <c:axId val="151240704"/>
        <c:scaling>
          <c:orientation val="minMax"/>
        </c:scaling>
        <c:axPos val="b"/>
        <c:numFmt formatCode="General" sourceLinked="1"/>
        <c:tickLblPos val="nextTo"/>
        <c:crossAx val="151242240"/>
        <c:crosses val="autoZero"/>
        <c:auto val="1"/>
        <c:lblAlgn val="ctr"/>
        <c:lblOffset val="100"/>
      </c:catAx>
      <c:valAx>
        <c:axId val="151242240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5124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199"/>
          <c:h val="0.78394133175549585"/>
        </c:manualLayout>
      </c:layout>
    </c:legend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787"/>
          <c:y val="3.9863574745464515E-2"/>
          <c:w val="0.71381405746335536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'192 Styczeń'!$E$30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'192 Styczeń'!$F$30:$R$30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0.93103448275862066</c:v>
                </c:pt>
                <c:pt idx="2">
                  <c:v>0.95402298850574707</c:v>
                </c:pt>
                <c:pt idx="3">
                  <c:v>0.89655172413793105</c:v>
                </c:pt>
                <c:pt idx="4">
                  <c:v>0.94160583941605835</c:v>
                </c:pt>
                <c:pt idx="5">
                  <c:v>0.96855345911949686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'192 Styczeń'!$E$31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'192 Styczeń'!$F$31:$R$31</c:f>
              <c:numCache>
                <c:formatCode>0.0000</c:formatCode>
                <c:ptCount val="13"/>
                <c:pt idx="0">
                  <c:v>0.93103448275862066</c:v>
                </c:pt>
                <c:pt idx="1">
                  <c:v>0.87931034482758619</c:v>
                </c:pt>
                <c:pt idx="2">
                  <c:v>0.88505747126436785</c:v>
                </c:pt>
                <c:pt idx="3">
                  <c:v>0.84482758620689657</c:v>
                </c:pt>
                <c:pt idx="4">
                  <c:v>0.89051094890510951</c:v>
                </c:pt>
                <c:pt idx="5">
                  <c:v>0.91823899371069184</c:v>
                </c:pt>
                <c:pt idx="6">
                  <c:v>0.93922651933701662</c:v>
                </c:pt>
                <c:pt idx="7">
                  <c:v>0.96135265700483097</c:v>
                </c:pt>
                <c:pt idx="8">
                  <c:v>0.95319148936170217</c:v>
                </c:pt>
                <c:pt idx="9">
                  <c:v>0.99212598425196852</c:v>
                </c:pt>
                <c:pt idx="10">
                  <c:v>0.96453900709219853</c:v>
                </c:pt>
                <c:pt idx="11">
                  <c:v>0.95379537953795379</c:v>
                </c:pt>
                <c:pt idx="12">
                  <c:v>0.93993993993993996</c:v>
                </c:pt>
              </c:numCache>
            </c:numRef>
          </c:val>
        </c:ser>
        <c:ser>
          <c:idx val="2"/>
          <c:order val="2"/>
          <c:tx>
            <c:strRef>
              <c:f>'192 Styczeń'!$E$32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'192 Styczeń'!$F$32:$R$32</c:f>
              <c:numCache>
                <c:formatCode>0.0000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0.97790055248618779</c:v>
                </c:pt>
                <c:pt idx="7">
                  <c:v>0.97101449275362317</c:v>
                </c:pt>
                <c:pt idx="8">
                  <c:v>0.94468085106382982</c:v>
                </c:pt>
                <c:pt idx="9">
                  <c:v>0.96062992125984248</c:v>
                </c:pt>
                <c:pt idx="10">
                  <c:v>0.93617021276595747</c:v>
                </c:pt>
                <c:pt idx="11">
                  <c:v>0.93729372937293731</c:v>
                </c:pt>
                <c:pt idx="12">
                  <c:v>0.93393393393393398</c:v>
                </c:pt>
              </c:numCache>
            </c:numRef>
          </c:val>
        </c:ser>
        <c:ser>
          <c:idx val="3"/>
          <c:order val="3"/>
          <c:tx>
            <c:strRef>
              <c:f>'192 Styczeń'!$E$33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'192 Styczeń'!$F$33:$R$33</c:f>
              <c:numCache>
                <c:formatCode>0.0000</c:formatCode>
                <c:ptCount val="13"/>
                <c:pt idx="0">
                  <c:v>0.86206896551724133</c:v>
                </c:pt>
                <c:pt idx="1">
                  <c:v>0.91379310344827591</c:v>
                </c:pt>
                <c:pt idx="2">
                  <c:v>0.93103448275862066</c:v>
                </c:pt>
                <c:pt idx="3">
                  <c:v>0.87931034482758619</c:v>
                </c:pt>
                <c:pt idx="4">
                  <c:v>0.91240875912408759</c:v>
                </c:pt>
                <c:pt idx="5">
                  <c:v>0.9308176100628931</c:v>
                </c:pt>
                <c:pt idx="6">
                  <c:v>0.91712707182320441</c:v>
                </c:pt>
                <c:pt idx="7">
                  <c:v>0.92753623188405798</c:v>
                </c:pt>
                <c:pt idx="8">
                  <c:v>0.90638297872340423</c:v>
                </c:pt>
                <c:pt idx="9">
                  <c:v>0.90551181102362199</c:v>
                </c:pt>
                <c:pt idx="10">
                  <c:v>0.88652482269503541</c:v>
                </c:pt>
                <c:pt idx="11">
                  <c:v>0.89768976897689767</c:v>
                </c:pt>
                <c:pt idx="12">
                  <c:v>0.90090090090090091</c:v>
                </c:pt>
              </c:numCache>
            </c:numRef>
          </c:val>
        </c:ser>
        <c:ser>
          <c:idx val="4"/>
          <c:order val="4"/>
          <c:tx>
            <c:strRef>
              <c:f>'192 Styczeń'!$E$34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'192 Styczeń'!$F$34:$R$34</c:f>
              <c:numCache>
                <c:formatCode>0.0000</c:formatCode>
                <c:ptCount val="13"/>
                <c:pt idx="0">
                  <c:v>0.75862068965517238</c:v>
                </c:pt>
                <c:pt idx="1">
                  <c:v>0.87931034482758619</c:v>
                </c:pt>
                <c:pt idx="2">
                  <c:v>0.89655172413793105</c:v>
                </c:pt>
                <c:pt idx="3">
                  <c:v>0.87931034482758619</c:v>
                </c:pt>
                <c:pt idx="4">
                  <c:v>0.85401459854014594</c:v>
                </c:pt>
                <c:pt idx="5">
                  <c:v>0.84905660377358494</c:v>
                </c:pt>
                <c:pt idx="6">
                  <c:v>0.850828729281768</c:v>
                </c:pt>
                <c:pt idx="7">
                  <c:v>0.87439613526570048</c:v>
                </c:pt>
                <c:pt idx="8">
                  <c:v>0.84680851063829787</c:v>
                </c:pt>
                <c:pt idx="9">
                  <c:v>0.83464566929133854</c:v>
                </c:pt>
                <c:pt idx="10">
                  <c:v>0.81914893617021278</c:v>
                </c:pt>
                <c:pt idx="11">
                  <c:v>0.81848184818481851</c:v>
                </c:pt>
                <c:pt idx="12">
                  <c:v>0.80480480480480476</c:v>
                </c:pt>
              </c:numCache>
            </c:numRef>
          </c:val>
        </c:ser>
        <c:ser>
          <c:idx val="5"/>
          <c:order val="5"/>
          <c:tx>
            <c:strRef>
              <c:f>'192 Styczeń'!$E$35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'192 Styczeń'!$F$35:$R$35</c:f>
              <c:numCache>
                <c:formatCode>0.0000</c:formatCode>
                <c:ptCount val="13"/>
                <c:pt idx="0">
                  <c:v>0.72413793103448276</c:v>
                </c:pt>
                <c:pt idx="1">
                  <c:v>0.77586206896551724</c:v>
                </c:pt>
                <c:pt idx="2">
                  <c:v>0.82758620689655171</c:v>
                </c:pt>
                <c:pt idx="3">
                  <c:v>0.82758620689655171</c:v>
                </c:pt>
                <c:pt idx="4">
                  <c:v>0.81751824817518248</c:v>
                </c:pt>
                <c:pt idx="5">
                  <c:v>0.80503144654088055</c:v>
                </c:pt>
                <c:pt idx="6">
                  <c:v>0.8066298342541437</c:v>
                </c:pt>
                <c:pt idx="7">
                  <c:v>0.82608695652173914</c:v>
                </c:pt>
                <c:pt idx="8">
                  <c:v>0.79148936170212769</c:v>
                </c:pt>
                <c:pt idx="9">
                  <c:v>0.79133858267716539</c:v>
                </c:pt>
                <c:pt idx="10">
                  <c:v>0.77304964539007093</c:v>
                </c:pt>
                <c:pt idx="11">
                  <c:v>0.78217821782178221</c:v>
                </c:pt>
                <c:pt idx="12">
                  <c:v>0.79579579579579585</c:v>
                </c:pt>
              </c:numCache>
            </c:numRef>
          </c:val>
        </c:ser>
        <c:ser>
          <c:idx val="6"/>
          <c:order val="6"/>
          <c:tx>
            <c:strRef>
              <c:f>'192 Styczeń'!$E$36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'192 Styczeń'!$F$36:$R$36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0.84482758620689657</c:v>
                </c:pt>
                <c:pt idx="2">
                  <c:v>0.88505747126436785</c:v>
                </c:pt>
                <c:pt idx="3">
                  <c:v>0.87068965517241381</c:v>
                </c:pt>
                <c:pt idx="4">
                  <c:v>0.84671532846715325</c:v>
                </c:pt>
                <c:pt idx="5">
                  <c:v>0.86163522012578619</c:v>
                </c:pt>
                <c:pt idx="6">
                  <c:v>0.81767955801104975</c:v>
                </c:pt>
                <c:pt idx="7">
                  <c:v>0.83574879227053145</c:v>
                </c:pt>
                <c:pt idx="8">
                  <c:v>0.78723404255319152</c:v>
                </c:pt>
                <c:pt idx="9">
                  <c:v>0.76377952755905509</c:v>
                </c:pt>
                <c:pt idx="10">
                  <c:v>0.75886524822695034</c:v>
                </c:pt>
                <c:pt idx="11">
                  <c:v>0.7722772277227723</c:v>
                </c:pt>
                <c:pt idx="12">
                  <c:v>0.75975975975975973</c:v>
                </c:pt>
              </c:numCache>
            </c:numRef>
          </c:val>
        </c:ser>
        <c:ser>
          <c:idx val="7"/>
          <c:order val="7"/>
          <c:tx>
            <c:strRef>
              <c:f>'192 Styczeń'!$E$37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'192 Styczeń'!$F$37:$R$37</c:f>
              <c:numCache>
                <c:formatCode>0.0000</c:formatCode>
                <c:ptCount val="13"/>
                <c:pt idx="0">
                  <c:v>0.82758620689655171</c:v>
                </c:pt>
                <c:pt idx="1">
                  <c:v>0.89655172413793105</c:v>
                </c:pt>
                <c:pt idx="2">
                  <c:v>0.87356321839080464</c:v>
                </c:pt>
                <c:pt idx="3">
                  <c:v>0.82758620689655171</c:v>
                </c:pt>
                <c:pt idx="4">
                  <c:v>0.79562043795620441</c:v>
                </c:pt>
                <c:pt idx="5">
                  <c:v>0.76729559748427678</c:v>
                </c:pt>
                <c:pt idx="6">
                  <c:v>0.73480662983425415</c:v>
                </c:pt>
                <c:pt idx="7">
                  <c:v>0.7439613526570048</c:v>
                </c:pt>
                <c:pt idx="8">
                  <c:v>0.71489361702127663</c:v>
                </c:pt>
                <c:pt idx="9">
                  <c:v>0.72047244094488194</c:v>
                </c:pt>
                <c:pt idx="10">
                  <c:v>0.73049645390070927</c:v>
                </c:pt>
                <c:pt idx="11">
                  <c:v>0.71287128712871284</c:v>
                </c:pt>
                <c:pt idx="12">
                  <c:v>0.69369369369369371</c:v>
                </c:pt>
              </c:numCache>
            </c:numRef>
          </c:val>
        </c:ser>
        <c:ser>
          <c:idx val="8"/>
          <c:order val="8"/>
          <c:tx>
            <c:strRef>
              <c:f>'192 Styczeń'!$E$38</c:f>
              <c:strCache>
                <c:ptCount val="1"/>
                <c:pt idx="0">
                  <c:v>Marek Czerski</c:v>
                </c:pt>
              </c:strCache>
            </c:strRef>
          </c:tx>
          <c:val>
            <c:numRef>
              <c:f>'192 Styczeń'!$F$38:$R$38</c:f>
              <c:numCache>
                <c:formatCode>0.0000</c:formatCode>
                <c:ptCount val="13"/>
                <c:pt idx="0">
                  <c:v>0.34482758620689657</c:v>
                </c:pt>
                <c:pt idx="1">
                  <c:v>0.55172413793103448</c:v>
                </c:pt>
                <c:pt idx="2">
                  <c:v>0.51724137931034486</c:v>
                </c:pt>
                <c:pt idx="3">
                  <c:v>0.53448275862068961</c:v>
                </c:pt>
                <c:pt idx="4">
                  <c:v>0.45255474452554745</c:v>
                </c:pt>
                <c:pt idx="5">
                  <c:v>0.43396226415094341</c:v>
                </c:pt>
                <c:pt idx="6">
                  <c:v>0.44751381215469616</c:v>
                </c:pt>
                <c:pt idx="7">
                  <c:v>0.47826086956521741</c:v>
                </c:pt>
                <c:pt idx="8">
                  <c:v>0.4297872340425532</c:v>
                </c:pt>
                <c:pt idx="9">
                  <c:v>0.44881889763779526</c:v>
                </c:pt>
                <c:pt idx="10">
                  <c:v>0.450354609929078</c:v>
                </c:pt>
                <c:pt idx="11">
                  <c:v>0.45874587458745875</c:v>
                </c:pt>
                <c:pt idx="12">
                  <c:v>0.42642642642642642</c:v>
                </c:pt>
              </c:numCache>
            </c:numRef>
          </c:val>
        </c:ser>
        <c:ser>
          <c:idx val="9"/>
          <c:order val="9"/>
          <c:tx>
            <c:strRef>
              <c:f>'192 Styczeń'!$E$39</c:f>
              <c:strCache>
                <c:ptCount val="1"/>
                <c:pt idx="0">
                  <c:v>Natalia Czerska</c:v>
                </c:pt>
              </c:strCache>
            </c:strRef>
          </c:tx>
          <c:val>
            <c:numRef>
              <c:f>'192 Styczeń'!$F$39:$R$39</c:f>
              <c:numCache>
                <c:formatCode>0.0000</c:formatCode>
                <c:ptCount val="13"/>
                <c:pt idx="0">
                  <c:v>6.8965517241379309E-2</c:v>
                </c:pt>
                <c:pt idx="1">
                  <c:v>0.31034482758620691</c:v>
                </c:pt>
                <c:pt idx="2">
                  <c:v>0.26436781609195403</c:v>
                </c:pt>
                <c:pt idx="3">
                  <c:v>0.20689655172413793</c:v>
                </c:pt>
                <c:pt idx="4">
                  <c:v>0.18248175182481752</c:v>
                </c:pt>
                <c:pt idx="5">
                  <c:v>0.18867924528301888</c:v>
                </c:pt>
                <c:pt idx="6">
                  <c:v>0.18784530386740331</c:v>
                </c:pt>
                <c:pt idx="7">
                  <c:v>0.19806763285024154</c:v>
                </c:pt>
                <c:pt idx="8">
                  <c:v>0.17872340425531916</c:v>
                </c:pt>
                <c:pt idx="9">
                  <c:v>0.18110236220472442</c:v>
                </c:pt>
                <c:pt idx="10">
                  <c:v>0.16312056737588654</c:v>
                </c:pt>
                <c:pt idx="11">
                  <c:v>0.1617161716171617</c:v>
                </c:pt>
                <c:pt idx="12">
                  <c:v>0.14714714714714713</c:v>
                </c:pt>
              </c:numCache>
            </c:numRef>
          </c:val>
        </c:ser>
        <c:marker val="1"/>
        <c:axId val="151335296"/>
        <c:axId val="151336832"/>
      </c:lineChart>
      <c:catAx>
        <c:axId val="151335296"/>
        <c:scaling>
          <c:orientation val="minMax"/>
        </c:scaling>
        <c:axPos val="b"/>
        <c:numFmt formatCode="General" sourceLinked="1"/>
        <c:tickLblPos val="nextTo"/>
        <c:crossAx val="151336832"/>
        <c:crosses val="autoZero"/>
        <c:auto val="1"/>
        <c:lblAlgn val="ctr"/>
        <c:lblOffset val="100"/>
      </c:catAx>
      <c:valAx>
        <c:axId val="151336832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51335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194"/>
          <c:h val="0.60276377952755911"/>
        </c:manualLayout>
      </c:layout>
    </c:legend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233332375423885"/>
          <c:y val="4.5239924646515974E-2"/>
          <c:w val="0.71381405746335658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'202 Listopad'!$E$67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'202 Listopad'!$F$67:$M$67</c:f>
              <c:numCache>
                <c:formatCode>0.0000</c:formatCode>
                <c:ptCount val="8"/>
                <c:pt idx="0">
                  <c:v>0.76923076923076927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'202 Listopad'!$E$68</c:f>
              <c:strCache>
                <c:ptCount val="1"/>
                <c:pt idx="0">
                  <c:v>Rafał "Elf" Brundo</c:v>
                </c:pt>
              </c:strCache>
            </c:strRef>
          </c:tx>
          <c:val>
            <c:numRef>
              <c:f>'202 Listopad'!$F$68:$M$68</c:f>
              <c:numCache>
                <c:formatCode>0.0000</c:formatCode>
                <c:ptCount val="8"/>
                <c:pt idx="0">
                  <c:v>0.80769230769230771</c:v>
                </c:pt>
                <c:pt idx="1">
                  <c:v>0.78723404255319152</c:v>
                </c:pt>
                <c:pt idx="2">
                  <c:v>0.79729729729729726</c:v>
                </c:pt>
                <c:pt idx="3">
                  <c:v>0.875</c:v>
                </c:pt>
                <c:pt idx="4">
                  <c:v>0.93220338983050843</c:v>
                </c:pt>
                <c:pt idx="5">
                  <c:v>0.92907801418439717</c:v>
                </c:pt>
                <c:pt idx="6">
                  <c:v>0.9285714285714286</c:v>
                </c:pt>
                <c:pt idx="7">
                  <c:v>0.93956043956043955</c:v>
                </c:pt>
              </c:numCache>
            </c:numRef>
          </c:val>
        </c:ser>
        <c:ser>
          <c:idx val="2"/>
          <c:order val="2"/>
          <c:tx>
            <c:strRef>
              <c:f>'202 Listopad'!$E$69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'202 Listopad'!$F$69:$M$69</c:f>
              <c:numCache>
                <c:formatCode>0.0000</c:formatCode>
                <c:ptCount val="8"/>
                <c:pt idx="0">
                  <c:v>1</c:v>
                </c:pt>
                <c:pt idx="1">
                  <c:v>0.95744680851063835</c:v>
                </c:pt>
                <c:pt idx="2">
                  <c:v>0.95945945945945943</c:v>
                </c:pt>
                <c:pt idx="3">
                  <c:v>0.9375</c:v>
                </c:pt>
                <c:pt idx="4">
                  <c:v>0.94067796610169496</c:v>
                </c:pt>
                <c:pt idx="5">
                  <c:v>0.97872340425531912</c:v>
                </c:pt>
                <c:pt idx="6">
                  <c:v>0.93452380952380953</c:v>
                </c:pt>
                <c:pt idx="7">
                  <c:v>0.93956043956043955</c:v>
                </c:pt>
              </c:numCache>
            </c:numRef>
          </c:val>
        </c:ser>
        <c:ser>
          <c:idx val="3"/>
          <c:order val="3"/>
          <c:tx>
            <c:strRef>
              <c:f>'202 Listopad'!$E$70</c:f>
              <c:strCache>
                <c:ptCount val="1"/>
                <c:pt idx="0">
                  <c:v>Paweł "Zwiewny Trzmiel" Gromadzki</c:v>
                </c:pt>
              </c:strCache>
            </c:strRef>
          </c:tx>
          <c:val>
            <c:numRef>
              <c:f>'202 Listopad'!$F$70:$M$70</c:f>
              <c:numCache>
                <c:formatCode>0.0000</c:formatCode>
                <c:ptCount val="8"/>
                <c:pt idx="0">
                  <c:v>0.65384615384615385</c:v>
                </c:pt>
                <c:pt idx="1">
                  <c:v>0.85106382978723405</c:v>
                </c:pt>
                <c:pt idx="2">
                  <c:v>0.90540540540540537</c:v>
                </c:pt>
                <c:pt idx="3">
                  <c:v>0.92708333333333337</c:v>
                </c:pt>
                <c:pt idx="4">
                  <c:v>0.94067796610169496</c:v>
                </c:pt>
                <c:pt idx="5">
                  <c:v>0.97163120567375882</c:v>
                </c:pt>
                <c:pt idx="6">
                  <c:v>0.94047619047619047</c:v>
                </c:pt>
                <c:pt idx="7">
                  <c:v>0.9285714285714286</c:v>
                </c:pt>
              </c:numCache>
            </c:numRef>
          </c:val>
        </c:ser>
        <c:ser>
          <c:idx val="4"/>
          <c:order val="4"/>
          <c:tx>
            <c:strRef>
              <c:f>'202 Listopad'!$E$71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'202 Listopad'!$F$71:$M$71</c:f>
              <c:numCache>
                <c:formatCode>0.0000</c:formatCode>
                <c:ptCount val="8"/>
                <c:pt idx="0">
                  <c:v>0.57692307692307687</c:v>
                </c:pt>
                <c:pt idx="1">
                  <c:v>0.80851063829787229</c:v>
                </c:pt>
                <c:pt idx="2">
                  <c:v>0.86486486486486491</c:v>
                </c:pt>
                <c:pt idx="3">
                  <c:v>0.89583333333333337</c:v>
                </c:pt>
                <c:pt idx="4">
                  <c:v>0.88983050847457623</c:v>
                </c:pt>
                <c:pt idx="5">
                  <c:v>0.92198581560283688</c:v>
                </c:pt>
                <c:pt idx="6">
                  <c:v>0.88690476190476186</c:v>
                </c:pt>
                <c:pt idx="7">
                  <c:v>0.90109890109890112</c:v>
                </c:pt>
              </c:numCache>
            </c:numRef>
          </c:val>
        </c:ser>
        <c:ser>
          <c:idx val="5"/>
          <c:order val="5"/>
          <c:tx>
            <c:strRef>
              <c:f>'202 Listopad'!$E$72</c:f>
              <c:strCache>
                <c:ptCount val="1"/>
                <c:pt idx="0">
                  <c:v>Łukasz Wiśniewski</c:v>
                </c:pt>
              </c:strCache>
            </c:strRef>
          </c:tx>
          <c:val>
            <c:numRef>
              <c:f>'202 Listopad'!$F$72:$M$72</c:f>
              <c:numCache>
                <c:formatCode>0.0000</c:formatCode>
                <c:ptCount val="8"/>
                <c:pt idx="0">
                  <c:v>0.73076923076923073</c:v>
                </c:pt>
                <c:pt idx="1">
                  <c:v>0.80851063829787229</c:v>
                </c:pt>
                <c:pt idx="2">
                  <c:v>0.83783783783783783</c:v>
                </c:pt>
                <c:pt idx="3">
                  <c:v>0.875</c:v>
                </c:pt>
                <c:pt idx="4">
                  <c:v>0.84745762711864403</c:v>
                </c:pt>
                <c:pt idx="5">
                  <c:v>0.84397163120567376</c:v>
                </c:pt>
                <c:pt idx="6">
                  <c:v>0.82738095238095233</c:v>
                </c:pt>
                <c:pt idx="7">
                  <c:v>0.8351648351648352</c:v>
                </c:pt>
              </c:numCache>
            </c:numRef>
          </c:val>
        </c:ser>
        <c:ser>
          <c:idx val="6"/>
          <c:order val="6"/>
          <c:tx>
            <c:strRef>
              <c:f>'202 Listopad'!$E$73</c:f>
              <c:strCache>
                <c:ptCount val="1"/>
                <c:pt idx="0">
                  <c:v>Robert "Franek" Frank</c:v>
                </c:pt>
              </c:strCache>
            </c:strRef>
          </c:tx>
          <c:val>
            <c:numRef>
              <c:f>'202 Listopad'!$F$73:$M$73</c:f>
              <c:numCache>
                <c:formatCode>0.0000</c:formatCode>
                <c:ptCount val="8"/>
                <c:pt idx="0">
                  <c:v>0.73076923076923073</c:v>
                </c:pt>
                <c:pt idx="1">
                  <c:v>0.8936170212765957</c:v>
                </c:pt>
                <c:pt idx="2">
                  <c:v>0.91891891891891897</c:v>
                </c:pt>
                <c:pt idx="3">
                  <c:v>0.97916666666666663</c:v>
                </c:pt>
                <c:pt idx="4">
                  <c:v>0.88983050847457623</c:v>
                </c:pt>
                <c:pt idx="5">
                  <c:v>0.86524822695035464</c:v>
                </c:pt>
                <c:pt idx="6">
                  <c:v>0.8392857142857143</c:v>
                </c:pt>
                <c:pt idx="7">
                  <c:v>0.82417582417582413</c:v>
                </c:pt>
              </c:numCache>
            </c:numRef>
          </c:val>
        </c:ser>
        <c:ser>
          <c:idx val="7"/>
          <c:order val="7"/>
          <c:tx>
            <c:strRef>
              <c:f>'202 Listopad'!$E$74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'202 Listopad'!$F$74:$M$74</c:f>
              <c:numCache>
                <c:formatCode>0.0000</c:formatCode>
                <c:ptCount val="8"/>
                <c:pt idx="0">
                  <c:v>0.76923076923076927</c:v>
                </c:pt>
                <c:pt idx="1">
                  <c:v>0.76595744680851063</c:v>
                </c:pt>
                <c:pt idx="2">
                  <c:v>0.81081081081081086</c:v>
                </c:pt>
                <c:pt idx="3">
                  <c:v>0.83333333333333337</c:v>
                </c:pt>
                <c:pt idx="4">
                  <c:v>0.82203389830508478</c:v>
                </c:pt>
                <c:pt idx="5">
                  <c:v>0.80851063829787229</c:v>
                </c:pt>
                <c:pt idx="6">
                  <c:v>0.8035714285714286</c:v>
                </c:pt>
                <c:pt idx="7">
                  <c:v>0.81318681318681318</c:v>
                </c:pt>
              </c:numCache>
            </c:numRef>
          </c:val>
        </c:ser>
        <c:ser>
          <c:idx val="8"/>
          <c:order val="8"/>
          <c:tx>
            <c:strRef>
              <c:f>'202 Listopad'!$E$75</c:f>
              <c:strCache>
                <c:ptCount val="1"/>
                <c:pt idx="0">
                  <c:v>Robert "Hiszpan" Janik</c:v>
                </c:pt>
              </c:strCache>
            </c:strRef>
          </c:tx>
          <c:val>
            <c:numRef>
              <c:f>'202 Listopad'!$F$75:$M$75</c:f>
              <c:numCache>
                <c:formatCode>0.0000</c:formatCode>
                <c:ptCount val="8"/>
                <c:pt idx="0">
                  <c:v>0.65384615384615385</c:v>
                </c:pt>
                <c:pt idx="1">
                  <c:v>0.85106382978723405</c:v>
                </c:pt>
                <c:pt idx="2">
                  <c:v>0.71621621621621623</c:v>
                </c:pt>
                <c:pt idx="3">
                  <c:v>0.83333333333333337</c:v>
                </c:pt>
                <c:pt idx="4">
                  <c:v>0.89830508474576276</c:v>
                </c:pt>
                <c:pt idx="5">
                  <c:v>0.86524822695035464</c:v>
                </c:pt>
                <c:pt idx="6">
                  <c:v>0.8214285714285714</c:v>
                </c:pt>
                <c:pt idx="7">
                  <c:v>0.79670329670329665</c:v>
                </c:pt>
              </c:numCache>
            </c:numRef>
          </c:val>
        </c:ser>
        <c:ser>
          <c:idx val="9"/>
          <c:order val="9"/>
          <c:tx>
            <c:strRef>
              <c:f>'202 Listopad'!$E$76</c:f>
              <c:strCache>
                <c:ptCount val="1"/>
                <c:pt idx="0">
                  <c:v>Andrzej Szach</c:v>
                </c:pt>
              </c:strCache>
            </c:strRef>
          </c:tx>
          <c:val>
            <c:numRef>
              <c:f>'202 Listopad'!$F$76:$M$76</c:f>
              <c:numCache>
                <c:formatCode>0.0000</c:formatCode>
                <c:ptCount val="8"/>
                <c:pt idx="0">
                  <c:v>0.69230769230769229</c:v>
                </c:pt>
                <c:pt idx="1">
                  <c:v>0.55319148936170215</c:v>
                </c:pt>
                <c:pt idx="2">
                  <c:v>0.54054054054054057</c:v>
                </c:pt>
                <c:pt idx="3">
                  <c:v>0.6875</c:v>
                </c:pt>
                <c:pt idx="4">
                  <c:v>0.71186440677966101</c:v>
                </c:pt>
                <c:pt idx="5">
                  <c:v>0.75177304964539005</c:v>
                </c:pt>
                <c:pt idx="6">
                  <c:v>0.77976190476190477</c:v>
                </c:pt>
                <c:pt idx="7">
                  <c:v>0.76923076923076927</c:v>
                </c:pt>
              </c:numCache>
            </c:numRef>
          </c:val>
        </c:ser>
        <c:ser>
          <c:idx val="10"/>
          <c:order val="10"/>
          <c:tx>
            <c:strRef>
              <c:f>'202 Listopad'!$E$77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'202 Listopad'!$F$77:$M$77</c:f>
              <c:numCache>
                <c:formatCode>0.0000</c:formatCode>
                <c:ptCount val="8"/>
                <c:pt idx="0">
                  <c:v>0.65384615384615385</c:v>
                </c:pt>
                <c:pt idx="1">
                  <c:v>0.76595744680851063</c:v>
                </c:pt>
                <c:pt idx="2">
                  <c:v>0.7567567567567568</c:v>
                </c:pt>
                <c:pt idx="3">
                  <c:v>0.70833333333333337</c:v>
                </c:pt>
                <c:pt idx="4">
                  <c:v>0.72881355932203384</c:v>
                </c:pt>
                <c:pt idx="5">
                  <c:v>0.73758865248226946</c:v>
                </c:pt>
                <c:pt idx="6">
                  <c:v>0.76190476190476186</c:v>
                </c:pt>
                <c:pt idx="7">
                  <c:v>0.75824175824175821</c:v>
                </c:pt>
              </c:numCache>
            </c:numRef>
          </c:val>
        </c:ser>
        <c:ser>
          <c:idx val="11"/>
          <c:order val="11"/>
          <c:tx>
            <c:strRef>
              <c:f>'202 Listopad'!$E$78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'202 Listopad'!$F$78:$M$78</c:f>
              <c:numCache>
                <c:formatCode>0.0000</c:formatCode>
                <c:ptCount val="8"/>
                <c:pt idx="0">
                  <c:v>0.69230769230769229</c:v>
                </c:pt>
                <c:pt idx="1">
                  <c:v>0.80851063829787229</c:v>
                </c:pt>
                <c:pt idx="2">
                  <c:v>0.7432432432432432</c:v>
                </c:pt>
                <c:pt idx="3">
                  <c:v>0.70833333333333337</c:v>
                </c:pt>
                <c:pt idx="4">
                  <c:v>0.66949152542372881</c:v>
                </c:pt>
                <c:pt idx="5">
                  <c:v>0.70921985815602839</c:v>
                </c:pt>
                <c:pt idx="6">
                  <c:v>0.7321428571428571</c:v>
                </c:pt>
                <c:pt idx="7">
                  <c:v>0.71978021978021978</c:v>
                </c:pt>
              </c:numCache>
            </c:numRef>
          </c:val>
        </c:ser>
        <c:ser>
          <c:idx val="12"/>
          <c:order val="12"/>
          <c:tx>
            <c:strRef>
              <c:f>'202 Listopad'!$E$79</c:f>
              <c:strCache>
                <c:ptCount val="1"/>
                <c:pt idx="0">
                  <c:v>Tomek Spica</c:v>
                </c:pt>
              </c:strCache>
            </c:strRef>
          </c:tx>
          <c:val>
            <c:numRef>
              <c:f>'202 Listopad'!$F$79:$M$79</c:f>
              <c:numCache>
                <c:formatCode>0.0000</c:formatCode>
                <c:ptCount val="8"/>
                <c:pt idx="0">
                  <c:v>0.26923076923076922</c:v>
                </c:pt>
                <c:pt idx="1">
                  <c:v>0.38297872340425532</c:v>
                </c:pt>
                <c:pt idx="2">
                  <c:v>0.55405405405405406</c:v>
                </c:pt>
                <c:pt idx="3">
                  <c:v>0.5625</c:v>
                </c:pt>
                <c:pt idx="4">
                  <c:v>0.63559322033898302</c:v>
                </c:pt>
                <c:pt idx="5">
                  <c:v>0.72340425531914898</c:v>
                </c:pt>
                <c:pt idx="6">
                  <c:v>0.69047619047619047</c:v>
                </c:pt>
                <c:pt idx="7">
                  <c:v>0.69230769230769229</c:v>
                </c:pt>
              </c:numCache>
            </c:numRef>
          </c:val>
        </c:ser>
        <c:ser>
          <c:idx val="13"/>
          <c:order val="13"/>
          <c:tx>
            <c:strRef>
              <c:f>'202 Listopad'!$E$80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'202 Listopad'!$F$80:$M$80</c:f>
              <c:numCache>
                <c:formatCode>0.0000</c:formatCode>
                <c:ptCount val="8"/>
                <c:pt idx="0">
                  <c:v>0.69230769230769229</c:v>
                </c:pt>
                <c:pt idx="1">
                  <c:v>0.61702127659574468</c:v>
                </c:pt>
                <c:pt idx="2">
                  <c:v>0.60810810810810811</c:v>
                </c:pt>
                <c:pt idx="3">
                  <c:v>0.64583333333333337</c:v>
                </c:pt>
                <c:pt idx="4">
                  <c:v>0.6271186440677966</c:v>
                </c:pt>
                <c:pt idx="5">
                  <c:v>0.66666666666666663</c:v>
                </c:pt>
                <c:pt idx="6">
                  <c:v>0.65476190476190477</c:v>
                </c:pt>
                <c:pt idx="7">
                  <c:v>0.62637362637362637</c:v>
                </c:pt>
              </c:numCache>
            </c:numRef>
          </c:val>
        </c:ser>
        <c:ser>
          <c:idx val="14"/>
          <c:order val="14"/>
          <c:tx>
            <c:strRef>
              <c:f>'202 Listopad'!$E$81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'202 Listopad'!$F$81:$M$81</c:f>
              <c:numCache>
                <c:formatCode>0.0000</c:formatCode>
                <c:ptCount val="8"/>
                <c:pt idx="0">
                  <c:v>0.42307692307692307</c:v>
                </c:pt>
                <c:pt idx="1">
                  <c:v>0.57446808510638303</c:v>
                </c:pt>
                <c:pt idx="2">
                  <c:v>0.54054054054054057</c:v>
                </c:pt>
                <c:pt idx="3">
                  <c:v>0.58333333333333337</c:v>
                </c:pt>
                <c:pt idx="4">
                  <c:v>0.55932203389830504</c:v>
                </c:pt>
                <c:pt idx="5">
                  <c:v>0.61702127659574468</c:v>
                </c:pt>
                <c:pt idx="6">
                  <c:v>0.61309523809523814</c:v>
                </c:pt>
                <c:pt idx="7">
                  <c:v>0.59340659340659341</c:v>
                </c:pt>
              </c:numCache>
            </c:numRef>
          </c:val>
        </c:ser>
        <c:ser>
          <c:idx val="15"/>
          <c:order val="15"/>
          <c:tx>
            <c:strRef>
              <c:f>'202 Listopad'!$E$82</c:f>
              <c:strCache>
                <c:ptCount val="1"/>
                <c:pt idx="0">
                  <c:v>Wojciech "Wojt Gajosus" Puzyrewski</c:v>
                </c:pt>
              </c:strCache>
            </c:strRef>
          </c:tx>
          <c:val>
            <c:numRef>
              <c:f>'202 Listopad'!$F$82:$M$82</c:f>
              <c:numCache>
                <c:formatCode>0.0000</c:formatCode>
                <c:ptCount val="8"/>
                <c:pt idx="0">
                  <c:v>0.26923076923076922</c:v>
                </c:pt>
                <c:pt idx="1">
                  <c:v>0.36170212765957449</c:v>
                </c:pt>
                <c:pt idx="2">
                  <c:v>0.45945945945945948</c:v>
                </c:pt>
                <c:pt idx="3">
                  <c:v>0.5</c:v>
                </c:pt>
                <c:pt idx="4">
                  <c:v>0.52542372881355937</c:v>
                </c:pt>
                <c:pt idx="5">
                  <c:v>0.52482269503546097</c:v>
                </c:pt>
                <c:pt idx="6">
                  <c:v>0.48809523809523808</c:v>
                </c:pt>
                <c:pt idx="7">
                  <c:v>0.47802197802197804</c:v>
                </c:pt>
              </c:numCache>
            </c:numRef>
          </c:val>
        </c:ser>
        <c:ser>
          <c:idx val="16"/>
          <c:order val="16"/>
          <c:tx>
            <c:strRef>
              <c:f>'202 Listopad'!$E$83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'202 Listopad'!$F$83:$M$83</c:f>
              <c:numCache>
                <c:formatCode>0.0000</c:formatCode>
                <c:ptCount val="8"/>
                <c:pt idx="0">
                  <c:v>0.34615384615384615</c:v>
                </c:pt>
                <c:pt idx="1">
                  <c:v>0.40425531914893614</c:v>
                </c:pt>
                <c:pt idx="2">
                  <c:v>0.44594594594594594</c:v>
                </c:pt>
                <c:pt idx="3">
                  <c:v>0.48958333333333331</c:v>
                </c:pt>
                <c:pt idx="4">
                  <c:v>0.43220338983050849</c:v>
                </c:pt>
                <c:pt idx="5">
                  <c:v>0.48226950354609927</c:v>
                </c:pt>
                <c:pt idx="6">
                  <c:v>0.48214285714285715</c:v>
                </c:pt>
                <c:pt idx="7">
                  <c:v>0.46703296703296704</c:v>
                </c:pt>
              </c:numCache>
            </c:numRef>
          </c:val>
        </c:ser>
        <c:ser>
          <c:idx val="17"/>
          <c:order val="17"/>
          <c:tx>
            <c:strRef>
              <c:f>'202 Listopad'!$E$84</c:f>
              <c:strCache>
                <c:ptCount val="1"/>
                <c:pt idx="0">
                  <c:v>Roman "Romano" Kozieł</c:v>
                </c:pt>
              </c:strCache>
            </c:strRef>
          </c:tx>
          <c:val>
            <c:numRef>
              <c:f>'202 Listopad'!$F$84:$M$84</c:f>
              <c:numCache>
                <c:formatCode>0.0000</c:formatCode>
                <c:ptCount val="8"/>
                <c:pt idx="0">
                  <c:v>0.42307692307692307</c:v>
                </c:pt>
                <c:pt idx="1">
                  <c:v>0.57446808510638303</c:v>
                </c:pt>
                <c:pt idx="2">
                  <c:v>0.48648648648648651</c:v>
                </c:pt>
                <c:pt idx="3">
                  <c:v>0.46875</c:v>
                </c:pt>
                <c:pt idx="4">
                  <c:v>0.42372881355932202</c:v>
                </c:pt>
                <c:pt idx="5">
                  <c:v>0.42553191489361702</c:v>
                </c:pt>
                <c:pt idx="6">
                  <c:v>0.47619047619047616</c:v>
                </c:pt>
                <c:pt idx="7">
                  <c:v>0.46703296703296704</c:v>
                </c:pt>
              </c:numCache>
            </c:numRef>
          </c:val>
        </c:ser>
        <c:ser>
          <c:idx val="18"/>
          <c:order val="18"/>
          <c:tx>
            <c:strRef>
              <c:f>'202 Listopad'!$E$85</c:f>
              <c:strCache>
                <c:ptCount val="1"/>
                <c:pt idx="0">
                  <c:v>Dariusz Adamkiewicz</c:v>
                </c:pt>
              </c:strCache>
            </c:strRef>
          </c:tx>
          <c:val>
            <c:numRef>
              <c:f>'202 Listopad'!$F$85:$M$85</c:f>
              <c:numCache>
                <c:formatCode>0.0000</c:formatCode>
                <c:ptCount val="8"/>
                <c:pt idx="0">
                  <c:v>0</c:v>
                </c:pt>
                <c:pt idx="1">
                  <c:v>0.1276595744680851</c:v>
                </c:pt>
                <c:pt idx="2">
                  <c:v>0.1891891891891892</c:v>
                </c:pt>
                <c:pt idx="3">
                  <c:v>0.35416666666666669</c:v>
                </c:pt>
                <c:pt idx="4">
                  <c:v>0.39830508474576271</c:v>
                </c:pt>
                <c:pt idx="5">
                  <c:v>0.44680851063829785</c:v>
                </c:pt>
                <c:pt idx="6">
                  <c:v>0.48214285714285715</c:v>
                </c:pt>
                <c:pt idx="7">
                  <c:v>0.44505494505494503</c:v>
                </c:pt>
              </c:numCache>
            </c:numRef>
          </c:val>
        </c:ser>
        <c:ser>
          <c:idx val="19"/>
          <c:order val="19"/>
          <c:tx>
            <c:strRef>
              <c:f>'202 Listopad'!$E$86</c:f>
              <c:strCache>
                <c:ptCount val="1"/>
                <c:pt idx="0">
                  <c:v>Michał Szczepaniak</c:v>
                </c:pt>
              </c:strCache>
            </c:strRef>
          </c:tx>
          <c:val>
            <c:numRef>
              <c:f>'202 Listopad'!$F$86:$M$86</c:f>
              <c:numCache>
                <c:formatCode>0.0000</c:formatCode>
                <c:ptCount val="8"/>
                <c:pt idx="0">
                  <c:v>0.11538461538461539</c:v>
                </c:pt>
                <c:pt idx="1">
                  <c:v>0.34042553191489361</c:v>
                </c:pt>
                <c:pt idx="2">
                  <c:v>0.35135135135135137</c:v>
                </c:pt>
                <c:pt idx="3">
                  <c:v>0.41666666666666669</c:v>
                </c:pt>
                <c:pt idx="4">
                  <c:v>0.40677966101694918</c:v>
                </c:pt>
                <c:pt idx="5">
                  <c:v>0.3971631205673759</c:v>
                </c:pt>
                <c:pt idx="6">
                  <c:v>0.39880952380952384</c:v>
                </c:pt>
                <c:pt idx="7">
                  <c:v>0.42307692307692307</c:v>
                </c:pt>
              </c:numCache>
            </c:numRef>
          </c:val>
        </c:ser>
        <c:ser>
          <c:idx val="20"/>
          <c:order val="20"/>
          <c:tx>
            <c:strRef>
              <c:f>'202 Listopad'!$E$87</c:f>
              <c:strCache>
                <c:ptCount val="1"/>
                <c:pt idx="0">
                  <c:v>Jolanta "Fox" Lisowska</c:v>
                </c:pt>
              </c:strCache>
            </c:strRef>
          </c:tx>
          <c:val>
            <c:numRef>
              <c:f>'202 Listopad'!$F$87:$M$87</c:f>
              <c:numCache>
                <c:formatCode>0.0000</c:formatCode>
                <c:ptCount val="8"/>
                <c:pt idx="0">
                  <c:v>0.19230769230769232</c:v>
                </c:pt>
                <c:pt idx="1">
                  <c:v>0.31914893617021278</c:v>
                </c:pt>
                <c:pt idx="2">
                  <c:v>0.40540540540540543</c:v>
                </c:pt>
                <c:pt idx="3">
                  <c:v>0.44791666666666669</c:v>
                </c:pt>
                <c:pt idx="4">
                  <c:v>0.4152542372881356</c:v>
                </c:pt>
                <c:pt idx="5">
                  <c:v>0.43971631205673761</c:v>
                </c:pt>
                <c:pt idx="6">
                  <c:v>0.41666666666666669</c:v>
                </c:pt>
                <c:pt idx="7">
                  <c:v>0.38461538461538464</c:v>
                </c:pt>
              </c:numCache>
            </c:numRef>
          </c:val>
        </c:ser>
        <c:ser>
          <c:idx val="21"/>
          <c:order val="21"/>
          <c:tx>
            <c:strRef>
              <c:f>'202 Listopad'!$E$88</c:f>
              <c:strCache>
                <c:ptCount val="1"/>
                <c:pt idx="0">
                  <c:v>Marek Czerski</c:v>
                </c:pt>
              </c:strCache>
            </c:strRef>
          </c:tx>
          <c:val>
            <c:numRef>
              <c:f>'202 Listopad'!$F$88:$M$88</c:f>
              <c:numCache>
                <c:formatCode>0.0000</c:formatCode>
                <c:ptCount val="8"/>
                <c:pt idx="0">
                  <c:v>0.11538461538461539</c:v>
                </c:pt>
                <c:pt idx="1">
                  <c:v>0.23404255319148937</c:v>
                </c:pt>
                <c:pt idx="2">
                  <c:v>0.28378378378378377</c:v>
                </c:pt>
                <c:pt idx="3">
                  <c:v>0.32291666666666669</c:v>
                </c:pt>
                <c:pt idx="4">
                  <c:v>0.30508474576271188</c:v>
                </c:pt>
                <c:pt idx="5">
                  <c:v>0.34042553191489361</c:v>
                </c:pt>
                <c:pt idx="6">
                  <c:v>0.30357142857142855</c:v>
                </c:pt>
                <c:pt idx="7">
                  <c:v>0.36263736263736263</c:v>
                </c:pt>
              </c:numCache>
            </c:numRef>
          </c:val>
        </c:ser>
        <c:ser>
          <c:idx val="22"/>
          <c:order val="22"/>
          <c:tx>
            <c:strRef>
              <c:f>'202 Listopad'!$E$89</c:f>
              <c:strCache>
                <c:ptCount val="1"/>
                <c:pt idx="0">
                  <c:v>Adrian Litwin</c:v>
                </c:pt>
              </c:strCache>
            </c:strRef>
          </c:tx>
          <c:val>
            <c:numRef>
              <c:f>'202 Listopad'!$F$89:$M$89</c:f>
              <c:numCache>
                <c:formatCode>0.0000</c:formatCode>
                <c:ptCount val="8"/>
                <c:pt idx="0">
                  <c:v>0</c:v>
                </c:pt>
                <c:pt idx="1">
                  <c:v>0.10638297872340426</c:v>
                </c:pt>
                <c:pt idx="2">
                  <c:v>0.16216216216216217</c:v>
                </c:pt>
                <c:pt idx="3">
                  <c:v>0.19791666666666666</c:v>
                </c:pt>
                <c:pt idx="4">
                  <c:v>0.1864406779661017</c:v>
                </c:pt>
                <c:pt idx="5">
                  <c:v>0.26241134751773049</c:v>
                </c:pt>
                <c:pt idx="6">
                  <c:v>0.29166666666666669</c:v>
                </c:pt>
                <c:pt idx="7">
                  <c:v>0.33516483516483514</c:v>
                </c:pt>
              </c:numCache>
            </c:numRef>
          </c:val>
        </c:ser>
        <c:ser>
          <c:idx val="23"/>
          <c:order val="23"/>
          <c:tx>
            <c:strRef>
              <c:f>'202 Listopad'!$E$90</c:f>
              <c:strCache>
                <c:ptCount val="1"/>
                <c:pt idx="0">
                  <c:v>Piotr Zmuda Trzebiatowski</c:v>
                </c:pt>
              </c:strCache>
            </c:strRef>
          </c:tx>
          <c:val>
            <c:numRef>
              <c:f>'202 Listopad'!$F$90:$M$90</c:f>
              <c:numCache>
                <c:formatCode>0.0000</c:formatCode>
                <c:ptCount val="8"/>
                <c:pt idx="0">
                  <c:v>0.30769230769230771</c:v>
                </c:pt>
                <c:pt idx="1">
                  <c:v>0.1702127659574468</c:v>
                </c:pt>
                <c:pt idx="2">
                  <c:v>0.33783783783783783</c:v>
                </c:pt>
                <c:pt idx="3">
                  <c:v>0.44791666666666669</c:v>
                </c:pt>
                <c:pt idx="4">
                  <c:v>0.39830508474576271</c:v>
                </c:pt>
                <c:pt idx="5">
                  <c:v>0.38297872340425532</c:v>
                </c:pt>
                <c:pt idx="6">
                  <c:v>0.32142857142857145</c:v>
                </c:pt>
                <c:pt idx="7">
                  <c:v>0.2967032967032967</c:v>
                </c:pt>
              </c:numCache>
            </c:numRef>
          </c:val>
        </c:ser>
        <c:ser>
          <c:idx val="24"/>
          <c:order val="24"/>
          <c:tx>
            <c:strRef>
              <c:f>'202 Listopad'!$E$91</c:f>
              <c:strCache>
                <c:ptCount val="1"/>
                <c:pt idx="0">
                  <c:v>Marcin Pietrzak</c:v>
                </c:pt>
              </c:strCache>
            </c:strRef>
          </c:tx>
          <c:val>
            <c:numRef>
              <c:f>'202 Listopad'!$F$91:$M$91</c:f>
              <c:numCache>
                <c:formatCode>0.0000</c:formatCode>
                <c:ptCount val="8"/>
                <c:pt idx="0">
                  <c:v>0.34615384615384615</c:v>
                </c:pt>
                <c:pt idx="1">
                  <c:v>0.25531914893617019</c:v>
                </c:pt>
                <c:pt idx="2">
                  <c:v>0.21621621621621623</c:v>
                </c:pt>
                <c:pt idx="3">
                  <c:v>0.23958333333333334</c:v>
                </c:pt>
                <c:pt idx="4">
                  <c:v>0.26271186440677968</c:v>
                </c:pt>
                <c:pt idx="5">
                  <c:v>0.30496453900709219</c:v>
                </c:pt>
                <c:pt idx="6">
                  <c:v>0.27976190476190477</c:v>
                </c:pt>
                <c:pt idx="7">
                  <c:v>0.2967032967032967</c:v>
                </c:pt>
              </c:numCache>
            </c:numRef>
          </c:val>
        </c:ser>
        <c:ser>
          <c:idx val="25"/>
          <c:order val="25"/>
          <c:tx>
            <c:strRef>
              <c:f>'202 Listopad'!$E$92</c:f>
              <c:strCache>
                <c:ptCount val="1"/>
                <c:pt idx="0">
                  <c:v>Piotr Stańczyk</c:v>
                </c:pt>
              </c:strCache>
            </c:strRef>
          </c:tx>
          <c:val>
            <c:numRef>
              <c:f>'202 Listopad'!$F$92:$M$92</c:f>
              <c:numCache>
                <c:formatCode>0.0000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0.10810810810810811</c:v>
                </c:pt>
                <c:pt idx="3">
                  <c:v>0.19791666666666666</c:v>
                </c:pt>
                <c:pt idx="4">
                  <c:v>0.17796610169491525</c:v>
                </c:pt>
                <c:pt idx="5">
                  <c:v>0.23404255319148937</c:v>
                </c:pt>
                <c:pt idx="6">
                  <c:v>0.22023809523809523</c:v>
                </c:pt>
                <c:pt idx="7">
                  <c:v>0.25274725274725274</c:v>
                </c:pt>
              </c:numCache>
            </c:numRef>
          </c:val>
        </c:ser>
        <c:ser>
          <c:idx val="26"/>
          <c:order val="26"/>
          <c:tx>
            <c:strRef>
              <c:f>'202 Listopad'!$E$93</c:f>
              <c:strCache>
                <c:ptCount val="1"/>
                <c:pt idx="0">
                  <c:v>Cezary Sierzputowski</c:v>
                </c:pt>
              </c:strCache>
            </c:strRef>
          </c:tx>
          <c:val>
            <c:numRef>
              <c:f>'202 Listopad'!$F$93:$M$93</c:f>
              <c:numCache>
                <c:formatCode>0.0000</c:formatCode>
                <c:ptCount val="8"/>
                <c:pt idx="0">
                  <c:v>0.26923076923076922</c:v>
                </c:pt>
                <c:pt idx="1">
                  <c:v>0.21276595744680851</c:v>
                </c:pt>
                <c:pt idx="2">
                  <c:v>0.32432432432432434</c:v>
                </c:pt>
                <c:pt idx="3">
                  <c:v>0.36458333333333331</c:v>
                </c:pt>
                <c:pt idx="4">
                  <c:v>0.38135593220338981</c:v>
                </c:pt>
                <c:pt idx="5">
                  <c:v>0.31914893617021278</c:v>
                </c:pt>
                <c:pt idx="6">
                  <c:v>0.26785714285714285</c:v>
                </c:pt>
                <c:pt idx="7">
                  <c:v>0.24725274725274726</c:v>
                </c:pt>
              </c:numCache>
            </c:numRef>
          </c:val>
        </c:ser>
        <c:ser>
          <c:idx val="27"/>
          <c:order val="27"/>
          <c:tx>
            <c:strRef>
              <c:f>'202 Listopad'!$E$94</c:f>
              <c:strCache>
                <c:ptCount val="1"/>
                <c:pt idx="0">
                  <c:v>Bogna Deryło</c:v>
                </c:pt>
              </c:strCache>
            </c:strRef>
          </c:tx>
          <c:val>
            <c:numRef>
              <c:f>'202 Listopad'!$F$94:$M$94</c:f>
              <c:numCache>
                <c:formatCode>0.0000</c:formatCode>
                <c:ptCount val="8"/>
                <c:pt idx="0">
                  <c:v>0.15384615384615385</c:v>
                </c:pt>
                <c:pt idx="1">
                  <c:v>0.1702127659574468</c:v>
                </c:pt>
                <c:pt idx="2">
                  <c:v>0.14864864864864866</c:v>
                </c:pt>
                <c:pt idx="3">
                  <c:v>0.23958333333333334</c:v>
                </c:pt>
                <c:pt idx="4">
                  <c:v>0.2288135593220339</c:v>
                </c:pt>
                <c:pt idx="5">
                  <c:v>0.24822695035460993</c:v>
                </c:pt>
                <c:pt idx="6">
                  <c:v>0.25</c:v>
                </c:pt>
                <c:pt idx="7">
                  <c:v>0.23076923076923078</c:v>
                </c:pt>
              </c:numCache>
            </c:numRef>
          </c:val>
        </c:ser>
        <c:ser>
          <c:idx val="28"/>
          <c:order val="28"/>
          <c:tx>
            <c:strRef>
              <c:f>'202 Listopad'!$E$95</c:f>
              <c:strCache>
                <c:ptCount val="1"/>
                <c:pt idx="0">
                  <c:v>Mateusz "Sambor" Labuda</c:v>
                </c:pt>
              </c:strCache>
            </c:strRef>
          </c:tx>
          <c:val>
            <c:numRef>
              <c:f>'202 Listopad'!$F$95:$M$95</c:f>
              <c:numCache>
                <c:formatCode>0.0000</c:formatCode>
                <c:ptCount val="8"/>
                <c:pt idx="0">
                  <c:v>0.15384615384615385</c:v>
                </c:pt>
                <c:pt idx="1">
                  <c:v>0.23404255319148937</c:v>
                </c:pt>
                <c:pt idx="2">
                  <c:v>0.20270270270270271</c:v>
                </c:pt>
                <c:pt idx="3">
                  <c:v>0.25</c:v>
                </c:pt>
                <c:pt idx="4">
                  <c:v>0.23728813559322035</c:v>
                </c:pt>
                <c:pt idx="5">
                  <c:v>0.19858156028368795</c:v>
                </c:pt>
                <c:pt idx="6">
                  <c:v>0.21428571428571427</c:v>
                </c:pt>
                <c:pt idx="7">
                  <c:v>0.21978021978021978</c:v>
                </c:pt>
              </c:numCache>
            </c:numRef>
          </c:val>
        </c:ser>
        <c:marker val="1"/>
        <c:axId val="122645504"/>
        <c:axId val="122655488"/>
      </c:lineChart>
      <c:catAx>
        <c:axId val="122645504"/>
        <c:scaling>
          <c:orientation val="minMax"/>
        </c:scaling>
        <c:axPos val="b"/>
        <c:numFmt formatCode="General" sourceLinked="1"/>
        <c:tickLblPos val="nextTo"/>
        <c:crossAx val="122655488"/>
        <c:crosses val="autoZero"/>
        <c:auto val="1"/>
        <c:lblAlgn val="ctr"/>
        <c:lblOffset val="100"/>
      </c:catAx>
      <c:valAx>
        <c:axId val="122655488"/>
        <c:scaling>
          <c:orientation val="minMax"/>
          <c:max val="1"/>
          <c:min val="0"/>
        </c:scaling>
        <c:axPos val="l"/>
        <c:majorGridlines/>
        <c:numFmt formatCode="0.0" sourceLinked="0"/>
        <c:tickLblPos val="nextTo"/>
        <c:crossAx val="122645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72757055003161"/>
          <c:h val="0.7048447421894849"/>
        </c:manualLayout>
      </c:layout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843"/>
          <c:y val="3.9863574745464515E-2"/>
          <c:w val="0.71381405746335624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'201 Październik'!$E$32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'201 Październik'!$F$32:$R$32</c:f>
              <c:numCache>
                <c:formatCode>0.0000</c:formatCode>
                <c:ptCount val="13"/>
                <c:pt idx="0">
                  <c:v>0.7142857142857143</c:v>
                </c:pt>
                <c:pt idx="1">
                  <c:v>0.82608695652173914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 Październik'!$E$33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'201 Październik'!$F$33:$R$33</c:f>
              <c:numCache>
                <c:formatCode>0.0000</c:formatCode>
                <c:ptCount val="13"/>
                <c:pt idx="0">
                  <c:v>0</c:v>
                </c:pt>
                <c:pt idx="1">
                  <c:v>0.39130434782608697</c:v>
                </c:pt>
                <c:pt idx="2">
                  <c:v>0.68181818181818177</c:v>
                </c:pt>
                <c:pt idx="3">
                  <c:v>0.7078651685393258</c:v>
                </c:pt>
                <c:pt idx="4">
                  <c:v>0.80952380952380953</c:v>
                </c:pt>
                <c:pt idx="5">
                  <c:v>0.90243902439024393</c:v>
                </c:pt>
                <c:pt idx="6">
                  <c:v>0.92957746478873238</c:v>
                </c:pt>
                <c:pt idx="7">
                  <c:v>0.92727272727272725</c:v>
                </c:pt>
                <c:pt idx="8">
                  <c:v>0.95744680851063835</c:v>
                </c:pt>
                <c:pt idx="9">
                  <c:v>0.95652173913043481</c:v>
                </c:pt>
                <c:pt idx="10">
                  <c:v>0.93133047210300424</c:v>
                </c:pt>
                <c:pt idx="11">
                  <c:v>0.97177419354838712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'201 Październik'!$E$34</c:f>
              <c:strCache>
                <c:ptCount val="1"/>
                <c:pt idx="0">
                  <c:v>Robert "Stanley" Stańczyk</c:v>
                </c:pt>
              </c:strCache>
            </c:strRef>
          </c:tx>
          <c:val>
            <c:numRef>
              <c:f>'201 Październik'!$F$34:$R$34</c:f>
              <c:numCache>
                <c:formatCode>0.0000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0.93939393939393945</c:v>
                </c:pt>
                <c:pt idx="3">
                  <c:v>0.9101123595505618</c:v>
                </c:pt>
                <c:pt idx="4">
                  <c:v>0.96190476190476193</c:v>
                </c:pt>
                <c:pt idx="5">
                  <c:v>0.98373983739837401</c:v>
                </c:pt>
                <c:pt idx="6">
                  <c:v>0.94366197183098588</c:v>
                </c:pt>
                <c:pt idx="7">
                  <c:v>0.96969696969696972</c:v>
                </c:pt>
                <c:pt idx="8">
                  <c:v>0.95744680851063835</c:v>
                </c:pt>
                <c:pt idx="9">
                  <c:v>0.9371980676328503</c:v>
                </c:pt>
                <c:pt idx="10">
                  <c:v>0.871244635193133</c:v>
                </c:pt>
                <c:pt idx="11">
                  <c:v>0.90322580645161288</c:v>
                </c:pt>
                <c:pt idx="12">
                  <c:v>0.89473684210526316</c:v>
                </c:pt>
              </c:numCache>
            </c:numRef>
          </c:val>
        </c:ser>
        <c:ser>
          <c:idx val="3"/>
          <c:order val="3"/>
          <c:tx>
            <c:strRef>
              <c:f>'201 Październik'!$E$35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'201 Październik'!$F$35:$R$35</c:f>
              <c:numCache>
                <c:formatCode>0.0000</c:formatCode>
                <c:ptCount val="13"/>
                <c:pt idx="0">
                  <c:v>0.32142857142857145</c:v>
                </c:pt>
                <c:pt idx="1">
                  <c:v>0.65217391304347827</c:v>
                </c:pt>
                <c:pt idx="2">
                  <c:v>0.62121212121212122</c:v>
                </c:pt>
                <c:pt idx="3">
                  <c:v>0.7303370786516854</c:v>
                </c:pt>
                <c:pt idx="4">
                  <c:v>0.75238095238095237</c:v>
                </c:pt>
                <c:pt idx="5">
                  <c:v>0.85365853658536583</c:v>
                </c:pt>
                <c:pt idx="6">
                  <c:v>0.87323943661971826</c:v>
                </c:pt>
                <c:pt idx="7">
                  <c:v>0.8606060606060606</c:v>
                </c:pt>
                <c:pt idx="8">
                  <c:v>0.8563829787234043</c:v>
                </c:pt>
                <c:pt idx="9">
                  <c:v>0.85507246376811596</c:v>
                </c:pt>
                <c:pt idx="10">
                  <c:v>0.84549356223175964</c:v>
                </c:pt>
                <c:pt idx="11">
                  <c:v>0.88306451612903225</c:v>
                </c:pt>
                <c:pt idx="12">
                  <c:v>0.89473684210526316</c:v>
                </c:pt>
              </c:numCache>
            </c:numRef>
          </c:val>
        </c:ser>
        <c:ser>
          <c:idx val="4"/>
          <c:order val="4"/>
          <c:tx>
            <c:strRef>
              <c:f>'201 Październik'!$E$36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'201 Październik'!$F$36:$R$36</c:f>
              <c:numCache>
                <c:formatCode>0.0000</c:formatCode>
                <c:ptCount val="13"/>
                <c:pt idx="0">
                  <c:v>0.2857142857142857</c:v>
                </c:pt>
                <c:pt idx="1">
                  <c:v>0.58695652173913049</c:v>
                </c:pt>
                <c:pt idx="2">
                  <c:v>0.66666666666666663</c:v>
                </c:pt>
                <c:pt idx="3">
                  <c:v>0.6966292134831461</c:v>
                </c:pt>
                <c:pt idx="4">
                  <c:v>0.79047619047619044</c:v>
                </c:pt>
                <c:pt idx="5">
                  <c:v>0.80487804878048785</c:v>
                </c:pt>
                <c:pt idx="6">
                  <c:v>0.8380281690140845</c:v>
                </c:pt>
                <c:pt idx="7">
                  <c:v>0.79393939393939394</c:v>
                </c:pt>
                <c:pt idx="8">
                  <c:v>0.80319148936170215</c:v>
                </c:pt>
                <c:pt idx="9">
                  <c:v>0.83574879227053145</c:v>
                </c:pt>
                <c:pt idx="10">
                  <c:v>0.79399141630901282</c:v>
                </c:pt>
                <c:pt idx="11">
                  <c:v>0.81451612903225812</c:v>
                </c:pt>
                <c:pt idx="12">
                  <c:v>0.83834586466165417</c:v>
                </c:pt>
              </c:numCache>
            </c:numRef>
          </c:val>
        </c:ser>
        <c:ser>
          <c:idx val="5"/>
          <c:order val="5"/>
          <c:tx>
            <c:strRef>
              <c:f>'201 Październik'!$E$37</c:f>
              <c:strCache>
                <c:ptCount val="1"/>
                <c:pt idx="0">
                  <c:v>Mirosław Łuksza</c:v>
                </c:pt>
              </c:strCache>
            </c:strRef>
          </c:tx>
          <c:val>
            <c:numRef>
              <c:f>'201 Październik'!$F$37:$R$37</c:f>
              <c:numCache>
                <c:formatCode>0.0000</c:formatCode>
                <c:ptCount val="13"/>
                <c:pt idx="0">
                  <c:v>0.5357142857142857</c:v>
                </c:pt>
                <c:pt idx="1">
                  <c:v>0.71739130434782605</c:v>
                </c:pt>
                <c:pt idx="2">
                  <c:v>0.66666666666666663</c:v>
                </c:pt>
                <c:pt idx="3">
                  <c:v>0.7191011235955056</c:v>
                </c:pt>
                <c:pt idx="4">
                  <c:v>0.77142857142857146</c:v>
                </c:pt>
                <c:pt idx="5">
                  <c:v>0.7967479674796748</c:v>
                </c:pt>
                <c:pt idx="6">
                  <c:v>0.8380281690140845</c:v>
                </c:pt>
                <c:pt idx="7">
                  <c:v>0.82424242424242422</c:v>
                </c:pt>
                <c:pt idx="8">
                  <c:v>0.80851063829787229</c:v>
                </c:pt>
                <c:pt idx="9">
                  <c:v>0.77777777777777779</c:v>
                </c:pt>
                <c:pt idx="10">
                  <c:v>0.76394849785407726</c:v>
                </c:pt>
                <c:pt idx="11">
                  <c:v>0.79838709677419351</c:v>
                </c:pt>
                <c:pt idx="12">
                  <c:v>0.82706766917293228</c:v>
                </c:pt>
              </c:numCache>
            </c:numRef>
          </c:val>
        </c:ser>
        <c:ser>
          <c:idx val="6"/>
          <c:order val="6"/>
          <c:tx>
            <c:strRef>
              <c:f>'201 Październik'!$E$38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'201 Październik'!$F$38:$R$38</c:f>
              <c:numCache>
                <c:formatCode>0.0000</c:formatCode>
                <c:ptCount val="13"/>
                <c:pt idx="0">
                  <c:v>0.17857142857142858</c:v>
                </c:pt>
                <c:pt idx="1">
                  <c:v>0.47826086956521741</c:v>
                </c:pt>
                <c:pt idx="2">
                  <c:v>0.45454545454545453</c:v>
                </c:pt>
                <c:pt idx="3">
                  <c:v>0.5056179775280899</c:v>
                </c:pt>
                <c:pt idx="4">
                  <c:v>0.59047619047619049</c:v>
                </c:pt>
                <c:pt idx="5">
                  <c:v>0.69105691056910568</c:v>
                </c:pt>
                <c:pt idx="6">
                  <c:v>0.68309859154929575</c:v>
                </c:pt>
                <c:pt idx="7">
                  <c:v>0.69090909090909092</c:v>
                </c:pt>
                <c:pt idx="8">
                  <c:v>0.64893617021276595</c:v>
                </c:pt>
                <c:pt idx="9">
                  <c:v>0.6908212560386473</c:v>
                </c:pt>
                <c:pt idx="10">
                  <c:v>0.69957081545064381</c:v>
                </c:pt>
                <c:pt idx="11">
                  <c:v>0.74193548387096775</c:v>
                </c:pt>
                <c:pt idx="12">
                  <c:v>0.72556390977443608</c:v>
                </c:pt>
              </c:numCache>
            </c:numRef>
          </c:val>
        </c:ser>
        <c:ser>
          <c:idx val="7"/>
          <c:order val="7"/>
          <c:tx>
            <c:strRef>
              <c:f>'201 Październik'!$E$39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'201 Październik'!$F$39:$R$39</c:f>
              <c:numCache>
                <c:formatCode>0.0000</c:formatCode>
                <c:ptCount val="13"/>
                <c:pt idx="0">
                  <c:v>0.14285714285714285</c:v>
                </c:pt>
                <c:pt idx="1">
                  <c:v>0.34782608695652173</c:v>
                </c:pt>
                <c:pt idx="2">
                  <c:v>0.37878787878787878</c:v>
                </c:pt>
                <c:pt idx="3">
                  <c:v>0.38202247191011235</c:v>
                </c:pt>
                <c:pt idx="4">
                  <c:v>0.53333333333333333</c:v>
                </c:pt>
                <c:pt idx="5">
                  <c:v>0.57723577235772361</c:v>
                </c:pt>
                <c:pt idx="6">
                  <c:v>0.59154929577464788</c:v>
                </c:pt>
                <c:pt idx="7">
                  <c:v>0.61818181818181817</c:v>
                </c:pt>
                <c:pt idx="8">
                  <c:v>0.60106382978723405</c:v>
                </c:pt>
                <c:pt idx="9">
                  <c:v>0.61835748792270528</c:v>
                </c:pt>
                <c:pt idx="10">
                  <c:v>0.61373390557939911</c:v>
                </c:pt>
                <c:pt idx="11">
                  <c:v>0.6411290322580645</c:v>
                </c:pt>
                <c:pt idx="12">
                  <c:v>0.68045112781954886</c:v>
                </c:pt>
              </c:numCache>
            </c:numRef>
          </c:val>
        </c:ser>
        <c:ser>
          <c:idx val="8"/>
          <c:order val="8"/>
          <c:tx>
            <c:strRef>
              <c:f>'201 Październik'!$E$40</c:f>
              <c:strCache>
                <c:ptCount val="1"/>
                <c:pt idx="0">
                  <c:v>Tomasz "Napoleon" Zieliński</c:v>
                </c:pt>
              </c:strCache>
            </c:strRef>
          </c:tx>
          <c:val>
            <c:numRef>
              <c:f>'201 Październik'!$F$40:$R$40</c:f>
              <c:numCache>
                <c:formatCode>0.0000</c:formatCode>
                <c:ptCount val="13"/>
                <c:pt idx="0">
                  <c:v>3.5714285714285712E-2</c:v>
                </c:pt>
                <c:pt idx="1">
                  <c:v>0.41304347826086957</c:v>
                </c:pt>
                <c:pt idx="2">
                  <c:v>0.5</c:v>
                </c:pt>
                <c:pt idx="3">
                  <c:v>0.5730337078651685</c:v>
                </c:pt>
                <c:pt idx="4">
                  <c:v>0.63809523809523805</c:v>
                </c:pt>
                <c:pt idx="5">
                  <c:v>0.69105691056910568</c:v>
                </c:pt>
                <c:pt idx="6">
                  <c:v>0.75352112676056338</c:v>
                </c:pt>
                <c:pt idx="7">
                  <c:v>0.75757575757575757</c:v>
                </c:pt>
                <c:pt idx="8">
                  <c:v>0.71276595744680848</c:v>
                </c:pt>
                <c:pt idx="9">
                  <c:v>0.67632850241545894</c:v>
                </c:pt>
                <c:pt idx="10">
                  <c:v>0.63948497854077258</c:v>
                </c:pt>
                <c:pt idx="11">
                  <c:v>0.657258064516129</c:v>
                </c:pt>
                <c:pt idx="12">
                  <c:v>0.66917293233082709</c:v>
                </c:pt>
              </c:numCache>
            </c:numRef>
          </c:val>
        </c:ser>
        <c:ser>
          <c:idx val="9"/>
          <c:order val="9"/>
          <c:tx>
            <c:strRef>
              <c:f>'201 Październik'!$E$41</c:f>
              <c:strCache>
                <c:ptCount val="1"/>
                <c:pt idx="0">
                  <c:v>Roman "Romano" Kozieł</c:v>
                </c:pt>
              </c:strCache>
            </c:strRef>
          </c:tx>
          <c:val>
            <c:numRef>
              <c:f>'201 Październik'!$F$41:$R$41</c:f>
              <c:numCache>
                <c:formatCode>0.0000</c:formatCode>
                <c:ptCount val="13"/>
                <c:pt idx="0">
                  <c:v>0.25</c:v>
                </c:pt>
                <c:pt idx="1">
                  <c:v>0.47826086956521741</c:v>
                </c:pt>
                <c:pt idx="2">
                  <c:v>0.69696969696969702</c:v>
                </c:pt>
                <c:pt idx="3">
                  <c:v>0.5393258426966292</c:v>
                </c:pt>
                <c:pt idx="4">
                  <c:v>0.6</c:v>
                </c:pt>
                <c:pt idx="5">
                  <c:v>0.56097560975609762</c:v>
                </c:pt>
                <c:pt idx="6">
                  <c:v>0.58450704225352113</c:v>
                </c:pt>
                <c:pt idx="7">
                  <c:v>0.6</c:v>
                </c:pt>
                <c:pt idx="8">
                  <c:v>0.56382978723404253</c:v>
                </c:pt>
                <c:pt idx="9">
                  <c:v>0.56038647342995174</c:v>
                </c:pt>
                <c:pt idx="10">
                  <c:v>0.55364806866952787</c:v>
                </c:pt>
                <c:pt idx="11">
                  <c:v>0.60080645161290325</c:v>
                </c:pt>
                <c:pt idx="12">
                  <c:v>0.61654135338345861</c:v>
                </c:pt>
              </c:numCache>
            </c:numRef>
          </c:val>
        </c:ser>
        <c:ser>
          <c:idx val="10"/>
          <c:order val="10"/>
          <c:tx>
            <c:strRef>
              <c:f>'201 Październik'!$E$42</c:f>
              <c:strCache>
                <c:ptCount val="1"/>
                <c:pt idx="0">
                  <c:v>Maja Jęczkowska</c:v>
                </c:pt>
              </c:strCache>
            </c:strRef>
          </c:tx>
          <c:val>
            <c:numRef>
              <c:f>'201 Październik'!$F$42:$R$42</c:f>
              <c:numCache>
                <c:formatCode>0.0000</c:formatCode>
                <c:ptCount val="13"/>
                <c:pt idx="0">
                  <c:v>0</c:v>
                </c:pt>
                <c:pt idx="1">
                  <c:v>0.19565217391304349</c:v>
                </c:pt>
                <c:pt idx="2">
                  <c:v>0.25757575757575757</c:v>
                </c:pt>
                <c:pt idx="3">
                  <c:v>0.30337078651685395</c:v>
                </c:pt>
                <c:pt idx="4">
                  <c:v>0.33333333333333331</c:v>
                </c:pt>
                <c:pt idx="5">
                  <c:v>0.36585365853658536</c:v>
                </c:pt>
                <c:pt idx="6">
                  <c:v>0.41549295774647887</c:v>
                </c:pt>
                <c:pt idx="7">
                  <c:v>0.46060606060606063</c:v>
                </c:pt>
                <c:pt idx="8">
                  <c:v>0.46808510638297873</c:v>
                </c:pt>
                <c:pt idx="9">
                  <c:v>0.48309178743961351</c:v>
                </c:pt>
                <c:pt idx="10">
                  <c:v>0.4978540772532189</c:v>
                </c:pt>
                <c:pt idx="11">
                  <c:v>0.55241935483870963</c:v>
                </c:pt>
                <c:pt idx="12">
                  <c:v>0.5864661654135338</c:v>
                </c:pt>
              </c:numCache>
            </c:numRef>
          </c:val>
        </c:ser>
        <c:marker val="1"/>
        <c:axId val="122847616"/>
        <c:axId val="122849152"/>
      </c:lineChart>
      <c:catAx>
        <c:axId val="122847616"/>
        <c:scaling>
          <c:orientation val="minMax"/>
        </c:scaling>
        <c:axPos val="b"/>
        <c:numFmt formatCode="General" sourceLinked="1"/>
        <c:tickLblPos val="nextTo"/>
        <c:crossAx val="122849152"/>
        <c:crosses val="autoZero"/>
        <c:auto val="1"/>
        <c:lblAlgn val="ctr"/>
        <c:lblOffset val="100"/>
      </c:catAx>
      <c:valAx>
        <c:axId val="122849152"/>
        <c:scaling>
          <c:orientation val="minMax"/>
          <c:max val="1.1000000000000001"/>
          <c:min val="0"/>
        </c:scaling>
        <c:axPos val="l"/>
        <c:majorGridlines/>
        <c:numFmt formatCode="0.0" sourceLinked="0"/>
        <c:tickLblPos val="nextTo"/>
        <c:crossAx val="122847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8856364328504791E-2"/>
          <c:w val="0.23017492711370183"/>
          <c:h val="0.78394133175549585"/>
        </c:manualLayout>
      </c:layout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843"/>
          <c:y val="3.9863574745464515E-2"/>
          <c:w val="0.71381405746335624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'200 Wrzesień'!$E$63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'200 Wrzesień'!$F$63:$P$63</c:f>
              <c:numCache>
                <c:formatCode>0.0000</c:formatCode>
                <c:ptCount val="11"/>
                <c:pt idx="0">
                  <c:v>0.89473684210526316</c:v>
                </c:pt>
                <c:pt idx="1">
                  <c:v>1</c:v>
                </c:pt>
                <c:pt idx="2">
                  <c:v>0.98039215686274506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'200 Wrzesień'!$E$64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'200 Wrzesień'!$F$64:$P$64</c:f>
              <c:numCache>
                <c:formatCode>0.0000</c:formatCode>
                <c:ptCount val="11"/>
                <c:pt idx="0">
                  <c:v>0.89473684210526316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0.97058823529411764</c:v>
                </c:pt>
                <c:pt idx="5">
                  <c:v>0.90909090909090906</c:v>
                </c:pt>
                <c:pt idx="6">
                  <c:v>0.93706293706293708</c:v>
                </c:pt>
                <c:pt idx="7">
                  <c:v>0.90588235294117647</c:v>
                </c:pt>
                <c:pt idx="8">
                  <c:v>0.9505494505494505</c:v>
                </c:pt>
                <c:pt idx="9">
                  <c:v>0.97448979591836737</c:v>
                </c:pt>
                <c:pt idx="10">
                  <c:v>0.95499999999999996</c:v>
                </c:pt>
              </c:numCache>
            </c:numRef>
          </c:val>
        </c:ser>
        <c:ser>
          <c:idx val="2"/>
          <c:order val="2"/>
          <c:tx>
            <c:strRef>
              <c:f>'200 Wrzesień'!$E$65</c:f>
              <c:strCache>
                <c:ptCount val="1"/>
                <c:pt idx="0">
                  <c:v>Rafał "Elf" Brundo</c:v>
                </c:pt>
              </c:strCache>
            </c:strRef>
          </c:tx>
          <c:val>
            <c:numRef>
              <c:f>'200 Wrzesień'!$F$65:$P$65</c:f>
              <c:numCache>
                <c:formatCode>0.0000</c:formatCode>
                <c:ptCount val="11"/>
                <c:pt idx="0">
                  <c:v>0.84210526315789469</c:v>
                </c:pt>
                <c:pt idx="1">
                  <c:v>0.8529411764705882</c:v>
                </c:pt>
                <c:pt idx="2">
                  <c:v>0.84313725490196079</c:v>
                </c:pt>
                <c:pt idx="3">
                  <c:v>0.93150684931506844</c:v>
                </c:pt>
                <c:pt idx="4">
                  <c:v>0.91176470588235292</c:v>
                </c:pt>
                <c:pt idx="5">
                  <c:v>0.88636363636363635</c:v>
                </c:pt>
                <c:pt idx="6">
                  <c:v>0.965034965034965</c:v>
                </c:pt>
                <c:pt idx="7">
                  <c:v>0.94705882352941173</c:v>
                </c:pt>
                <c:pt idx="8">
                  <c:v>0.96153846153846156</c:v>
                </c:pt>
                <c:pt idx="9">
                  <c:v>0.9642857142857143</c:v>
                </c:pt>
                <c:pt idx="10">
                  <c:v>0.94499999999999995</c:v>
                </c:pt>
              </c:numCache>
            </c:numRef>
          </c:val>
        </c:ser>
        <c:ser>
          <c:idx val="3"/>
          <c:order val="3"/>
          <c:tx>
            <c:strRef>
              <c:f>'200 Wrzesień'!$E$66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'200 Wrzesień'!$F$66:$P$66</c:f>
              <c:numCache>
                <c:formatCode>0.0000</c:formatCode>
                <c:ptCount val="11"/>
                <c:pt idx="0">
                  <c:v>0.94736842105263153</c:v>
                </c:pt>
                <c:pt idx="1">
                  <c:v>0.8529411764705882</c:v>
                </c:pt>
                <c:pt idx="2">
                  <c:v>0.88235294117647056</c:v>
                </c:pt>
                <c:pt idx="3">
                  <c:v>0.78082191780821919</c:v>
                </c:pt>
                <c:pt idx="4">
                  <c:v>0.78431372549019607</c:v>
                </c:pt>
                <c:pt idx="5">
                  <c:v>0.73484848484848486</c:v>
                </c:pt>
                <c:pt idx="6">
                  <c:v>0.83216783216783219</c:v>
                </c:pt>
                <c:pt idx="7">
                  <c:v>0.8411764705882353</c:v>
                </c:pt>
                <c:pt idx="8">
                  <c:v>0.87912087912087911</c:v>
                </c:pt>
                <c:pt idx="9">
                  <c:v>0.90306122448979587</c:v>
                </c:pt>
                <c:pt idx="10">
                  <c:v>0.88500000000000001</c:v>
                </c:pt>
              </c:numCache>
            </c:numRef>
          </c:val>
        </c:ser>
        <c:ser>
          <c:idx val="4"/>
          <c:order val="4"/>
          <c:tx>
            <c:strRef>
              <c:f>'200 Wrzesień'!$E$67</c:f>
              <c:strCache>
                <c:ptCount val="1"/>
                <c:pt idx="0">
                  <c:v>Patryk Piosicki</c:v>
                </c:pt>
              </c:strCache>
            </c:strRef>
          </c:tx>
          <c:val>
            <c:numRef>
              <c:f>'200 Wrzesień'!$F$67:$P$67</c:f>
              <c:numCache>
                <c:formatCode>0.0000</c:formatCode>
                <c:ptCount val="11"/>
                <c:pt idx="0">
                  <c:v>0.78947368421052633</c:v>
                </c:pt>
                <c:pt idx="1">
                  <c:v>0.82352941176470584</c:v>
                </c:pt>
                <c:pt idx="2">
                  <c:v>0.84313725490196079</c:v>
                </c:pt>
                <c:pt idx="3">
                  <c:v>0.83561643835616439</c:v>
                </c:pt>
                <c:pt idx="4">
                  <c:v>0.76470588235294112</c:v>
                </c:pt>
                <c:pt idx="5">
                  <c:v>0.80303030303030298</c:v>
                </c:pt>
                <c:pt idx="6">
                  <c:v>0.8951048951048951</c:v>
                </c:pt>
                <c:pt idx="7">
                  <c:v>0.8294117647058824</c:v>
                </c:pt>
                <c:pt idx="8">
                  <c:v>0.86263736263736268</c:v>
                </c:pt>
                <c:pt idx="9">
                  <c:v>0.90306122448979587</c:v>
                </c:pt>
                <c:pt idx="10">
                  <c:v>0.98</c:v>
                </c:pt>
              </c:numCache>
            </c:numRef>
          </c:val>
        </c:ser>
        <c:ser>
          <c:idx val="5"/>
          <c:order val="5"/>
          <c:tx>
            <c:strRef>
              <c:f>'200 Wrzesień'!$E$68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'200 Wrzesień'!$F$68:$P$68</c:f>
              <c:numCache>
                <c:formatCode>0.0000</c:formatCode>
                <c:ptCount val="11"/>
                <c:pt idx="0">
                  <c:v>0.63157894736842102</c:v>
                </c:pt>
                <c:pt idx="1">
                  <c:v>0.79411764705882348</c:v>
                </c:pt>
                <c:pt idx="2">
                  <c:v>0.84313725490196079</c:v>
                </c:pt>
                <c:pt idx="3">
                  <c:v>0.9178082191780822</c:v>
                </c:pt>
                <c:pt idx="4">
                  <c:v>0.8529411764705882</c:v>
                </c:pt>
                <c:pt idx="5">
                  <c:v>0.81818181818181823</c:v>
                </c:pt>
                <c:pt idx="6">
                  <c:v>0.8951048951048951</c:v>
                </c:pt>
                <c:pt idx="7">
                  <c:v>0.88235294117647056</c:v>
                </c:pt>
                <c:pt idx="8">
                  <c:v>0.85164835164835162</c:v>
                </c:pt>
                <c:pt idx="9">
                  <c:v>0.86224489795918369</c:v>
                </c:pt>
                <c:pt idx="10">
                  <c:v>0.92500000000000004</c:v>
                </c:pt>
              </c:numCache>
            </c:numRef>
          </c:val>
        </c:ser>
        <c:ser>
          <c:idx val="6"/>
          <c:order val="6"/>
          <c:tx>
            <c:strRef>
              <c:f>'200 Wrzesień'!$E$69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'200 Wrzesień'!$F$69:$P$69</c:f>
              <c:numCache>
                <c:formatCode>0.0000</c:formatCode>
                <c:ptCount val="11"/>
                <c:pt idx="0">
                  <c:v>0.78947368421052633</c:v>
                </c:pt>
                <c:pt idx="1">
                  <c:v>0.79411764705882348</c:v>
                </c:pt>
                <c:pt idx="2">
                  <c:v>0.82352941176470584</c:v>
                </c:pt>
                <c:pt idx="3">
                  <c:v>0.75342465753424659</c:v>
                </c:pt>
                <c:pt idx="4">
                  <c:v>0.76470588235294112</c:v>
                </c:pt>
                <c:pt idx="5">
                  <c:v>0.80303030303030298</c:v>
                </c:pt>
                <c:pt idx="6">
                  <c:v>0.88811188811188813</c:v>
                </c:pt>
                <c:pt idx="7">
                  <c:v>0.8411764705882353</c:v>
                </c:pt>
                <c:pt idx="8">
                  <c:v>0.82417582417582413</c:v>
                </c:pt>
                <c:pt idx="9">
                  <c:v>0.83673469387755106</c:v>
                </c:pt>
                <c:pt idx="10">
                  <c:v>0.91</c:v>
                </c:pt>
              </c:numCache>
            </c:numRef>
          </c:val>
        </c:ser>
        <c:ser>
          <c:idx val="7"/>
          <c:order val="7"/>
          <c:tx>
            <c:strRef>
              <c:f>'200 Wrzesień'!$E$70</c:f>
              <c:strCache>
                <c:ptCount val="1"/>
                <c:pt idx="0">
                  <c:v>Grzegorz Lewe</c:v>
                </c:pt>
              </c:strCache>
            </c:strRef>
          </c:tx>
          <c:val>
            <c:numRef>
              <c:f>'200 Wrzesień'!$F$70:$P$70</c:f>
              <c:numCache>
                <c:formatCode>0.0000</c:formatCode>
                <c:ptCount val="11"/>
                <c:pt idx="0">
                  <c:v>0.63157894736842102</c:v>
                </c:pt>
                <c:pt idx="1">
                  <c:v>0.70588235294117652</c:v>
                </c:pt>
                <c:pt idx="2">
                  <c:v>0.82352941176470584</c:v>
                </c:pt>
                <c:pt idx="3">
                  <c:v>0.83561643835616439</c:v>
                </c:pt>
                <c:pt idx="4">
                  <c:v>0.82352941176470584</c:v>
                </c:pt>
                <c:pt idx="5">
                  <c:v>0.78787878787878785</c:v>
                </c:pt>
                <c:pt idx="6">
                  <c:v>0.78321678321678323</c:v>
                </c:pt>
                <c:pt idx="7">
                  <c:v>0.77058823529411768</c:v>
                </c:pt>
                <c:pt idx="8">
                  <c:v>0.76373626373626369</c:v>
                </c:pt>
                <c:pt idx="9">
                  <c:v>0.79591836734693877</c:v>
                </c:pt>
                <c:pt idx="10">
                  <c:v>0.90500000000000003</c:v>
                </c:pt>
              </c:numCache>
            </c:numRef>
          </c:val>
        </c:ser>
        <c:ser>
          <c:idx val="8"/>
          <c:order val="8"/>
          <c:tx>
            <c:strRef>
              <c:f>'200 Wrzesień'!$E$71</c:f>
              <c:strCache>
                <c:ptCount val="1"/>
                <c:pt idx="0">
                  <c:v>Grzegorz Przekota</c:v>
                </c:pt>
              </c:strCache>
            </c:strRef>
          </c:tx>
          <c:val>
            <c:numRef>
              <c:f>'200 Wrzesień'!$F$71:$P$71</c:f>
              <c:numCache>
                <c:formatCode>0.0000</c:formatCode>
                <c:ptCount val="11"/>
                <c:pt idx="0">
                  <c:v>0.94736842105263153</c:v>
                </c:pt>
                <c:pt idx="1">
                  <c:v>0.94117647058823528</c:v>
                </c:pt>
                <c:pt idx="2">
                  <c:v>0.98039215686274506</c:v>
                </c:pt>
                <c:pt idx="3">
                  <c:v>0.9452054794520548</c:v>
                </c:pt>
                <c:pt idx="4">
                  <c:v>0.8529411764705882</c:v>
                </c:pt>
                <c:pt idx="5">
                  <c:v>0.80303030303030298</c:v>
                </c:pt>
                <c:pt idx="6">
                  <c:v>0.80419580419580416</c:v>
                </c:pt>
                <c:pt idx="7">
                  <c:v>0.76470588235294112</c:v>
                </c:pt>
                <c:pt idx="8">
                  <c:v>0.79120879120879117</c:v>
                </c:pt>
                <c:pt idx="9">
                  <c:v>0.79591836734693877</c:v>
                </c:pt>
                <c:pt idx="10">
                  <c:v>0.89</c:v>
                </c:pt>
              </c:numCache>
            </c:numRef>
          </c:val>
        </c:ser>
        <c:ser>
          <c:idx val="9"/>
          <c:order val="9"/>
          <c:tx>
            <c:strRef>
              <c:f>'200 Wrzesień'!$E$72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'200 Wrzesień'!$F$72:$P$72</c:f>
              <c:numCache>
                <c:formatCode>0.0000</c:formatCode>
                <c:ptCount val="11"/>
                <c:pt idx="0">
                  <c:v>0.73684210526315785</c:v>
                </c:pt>
                <c:pt idx="1">
                  <c:v>0.6470588235294118</c:v>
                </c:pt>
                <c:pt idx="2">
                  <c:v>0.66666666666666663</c:v>
                </c:pt>
                <c:pt idx="3">
                  <c:v>0.76712328767123283</c:v>
                </c:pt>
                <c:pt idx="4">
                  <c:v>0.71568627450980393</c:v>
                </c:pt>
                <c:pt idx="5">
                  <c:v>0.69696969696969702</c:v>
                </c:pt>
                <c:pt idx="6">
                  <c:v>0.79020979020979021</c:v>
                </c:pt>
                <c:pt idx="7">
                  <c:v>0.77647058823529413</c:v>
                </c:pt>
                <c:pt idx="8">
                  <c:v>0.74175824175824179</c:v>
                </c:pt>
                <c:pt idx="9">
                  <c:v>0.73979591836734693</c:v>
                </c:pt>
                <c:pt idx="10">
                  <c:v>0.79500000000000004</c:v>
                </c:pt>
              </c:numCache>
            </c:numRef>
          </c:val>
        </c:ser>
        <c:ser>
          <c:idx val="10"/>
          <c:order val="10"/>
          <c:tx>
            <c:strRef>
              <c:f>'200 Wrzesień'!$E$73</c:f>
              <c:strCache>
                <c:ptCount val="1"/>
                <c:pt idx="0">
                  <c:v>Andrzej Szach</c:v>
                </c:pt>
              </c:strCache>
            </c:strRef>
          </c:tx>
          <c:val>
            <c:numRef>
              <c:f>'200 Wrzesień'!$F$73:$P$73</c:f>
              <c:numCache>
                <c:formatCode>0.0000</c:formatCode>
                <c:ptCount val="11"/>
                <c:pt idx="0">
                  <c:v>1</c:v>
                </c:pt>
                <c:pt idx="1">
                  <c:v>0.88235294117647056</c:v>
                </c:pt>
                <c:pt idx="2">
                  <c:v>0.90196078431372551</c:v>
                </c:pt>
                <c:pt idx="3">
                  <c:v>0.83561643835616439</c:v>
                </c:pt>
                <c:pt idx="4">
                  <c:v>0.79411764705882348</c:v>
                </c:pt>
                <c:pt idx="5">
                  <c:v>0.75</c:v>
                </c:pt>
                <c:pt idx="6">
                  <c:v>0.81818181818181823</c:v>
                </c:pt>
                <c:pt idx="7">
                  <c:v>0.74117647058823533</c:v>
                </c:pt>
                <c:pt idx="8">
                  <c:v>0.72527472527472525</c:v>
                </c:pt>
                <c:pt idx="9">
                  <c:v>0.73469387755102045</c:v>
                </c:pt>
                <c:pt idx="10">
                  <c:v>0.78500000000000003</c:v>
                </c:pt>
              </c:numCache>
            </c:numRef>
          </c:val>
        </c:ser>
        <c:ser>
          <c:idx val="11"/>
          <c:order val="11"/>
          <c:tx>
            <c:strRef>
              <c:f>'200 Wrzesień'!$E$74</c:f>
              <c:strCache>
                <c:ptCount val="1"/>
                <c:pt idx="0">
                  <c:v>Jolanta "Fox" Lisowska</c:v>
                </c:pt>
              </c:strCache>
            </c:strRef>
          </c:tx>
          <c:val>
            <c:numRef>
              <c:f>'200 Wrzesień'!$F$74:$P$74</c:f>
              <c:numCache>
                <c:formatCode>0.0000</c:formatCode>
                <c:ptCount val="11"/>
                <c:pt idx="0">
                  <c:v>0.84210526315789469</c:v>
                </c:pt>
                <c:pt idx="1">
                  <c:v>0.61764705882352944</c:v>
                </c:pt>
                <c:pt idx="2">
                  <c:v>0.68627450980392157</c:v>
                </c:pt>
                <c:pt idx="3">
                  <c:v>0.71232876712328763</c:v>
                </c:pt>
                <c:pt idx="4">
                  <c:v>0.75490196078431371</c:v>
                </c:pt>
                <c:pt idx="5">
                  <c:v>0.61363636363636365</c:v>
                </c:pt>
                <c:pt idx="6">
                  <c:v>0.63636363636363635</c:v>
                </c:pt>
                <c:pt idx="7">
                  <c:v>0.62352941176470589</c:v>
                </c:pt>
                <c:pt idx="8">
                  <c:v>0.63736263736263732</c:v>
                </c:pt>
                <c:pt idx="9">
                  <c:v>0.6428571428571429</c:v>
                </c:pt>
                <c:pt idx="10">
                  <c:v>0.71499999999999997</c:v>
                </c:pt>
              </c:numCache>
            </c:numRef>
          </c:val>
        </c:ser>
        <c:ser>
          <c:idx val="12"/>
          <c:order val="12"/>
          <c:tx>
            <c:strRef>
              <c:f>'200 Wrzesień'!$E$75</c:f>
              <c:strCache>
                <c:ptCount val="1"/>
                <c:pt idx="0">
                  <c:v>Jacek Cerazy</c:v>
                </c:pt>
              </c:strCache>
            </c:strRef>
          </c:tx>
          <c:val>
            <c:numRef>
              <c:f>'200 Wrzesień'!$F$75:$P$75</c:f>
              <c:numCache>
                <c:formatCode>0.0000</c:formatCode>
                <c:ptCount val="11"/>
                <c:pt idx="0">
                  <c:v>0.42105263157894735</c:v>
                </c:pt>
                <c:pt idx="1">
                  <c:v>0.44117647058823528</c:v>
                </c:pt>
                <c:pt idx="2">
                  <c:v>0.52941176470588236</c:v>
                </c:pt>
                <c:pt idx="3">
                  <c:v>0.53424657534246578</c:v>
                </c:pt>
                <c:pt idx="4">
                  <c:v>0.58823529411764708</c:v>
                </c:pt>
                <c:pt idx="5">
                  <c:v>0.59848484848484851</c:v>
                </c:pt>
                <c:pt idx="6">
                  <c:v>0.65734265734265729</c:v>
                </c:pt>
                <c:pt idx="7">
                  <c:v>0.65294117647058825</c:v>
                </c:pt>
                <c:pt idx="8">
                  <c:v>0.6428571428571429</c:v>
                </c:pt>
                <c:pt idx="9">
                  <c:v>0.63775510204081631</c:v>
                </c:pt>
                <c:pt idx="10">
                  <c:v>0.69499999999999995</c:v>
                </c:pt>
              </c:numCache>
            </c:numRef>
          </c:val>
        </c:ser>
        <c:ser>
          <c:idx val="13"/>
          <c:order val="13"/>
          <c:tx>
            <c:strRef>
              <c:f>'200 Wrzesień'!$E$76</c:f>
              <c:strCache>
                <c:ptCount val="1"/>
                <c:pt idx="0">
                  <c:v>Michał Michalewicz</c:v>
                </c:pt>
              </c:strCache>
            </c:strRef>
          </c:tx>
          <c:val>
            <c:numRef>
              <c:f>'200 Wrzesień'!$F$76:$P$76</c:f>
              <c:numCache>
                <c:formatCode>0.0000</c:formatCode>
                <c:ptCount val="11"/>
                <c:pt idx="0">
                  <c:v>0.63157894736842102</c:v>
                </c:pt>
                <c:pt idx="1">
                  <c:v>0.70588235294117652</c:v>
                </c:pt>
                <c:pt idx="2">
                  <c:v>0.84313725490196079</c:v>
                </c:pt>
                <c:pt idx="3">
                  <c:v>0.75342465753424659</c:v>
                </c:pt>
                <c:pt idx="4">
                  <c:v>0.70588235294117652</c:v>
                </c:pt>
                <c:pt idx="5">
                  <c:v>0.63636363636363635</c:v>
                </c:pt>
                <c:pt idx="6">
                  <c:v>0.65034965034965031</c:v>
                </c:pt>
                <c:pt idx="7">
                  <c:v>0.6470588235294118</c:v>
                </c:pt>
                <c:pt idx="8">
                  <c:v>0.62637362637362637</c:v>
                </c:pt>
                <c:pt idx="9">
                  <c:v>0.61734693877551017</c:v>
                </c:pt>
                <c:pt idx="10">
                  <c:v>0.67</c:v>
                </c:pt>
              </c:numCache>
            </c:numRef>
          </c:val>
        </c:ser>
        <c:ser>
          <c:idx val="14"/>
          <c:order val="14"/>
          <c:tx>
            <c:strRef>
              <c:f>'200 Wrzesień'!$E$77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'200 Wrzesień'!$F$77:$P$77</c:f>
              <c:numCache>
                <c:formatCode>0.0000</c:formatCode>
                <c:ptCount val="11"/>
                <c:pt idx="0">
                  <c:v>0.73684210526315785</c:v>
                </c:pt>
                <c:pt idx="1">
                  <c:v>0.6470588235294118</c:v>
                </c:pt>
                <c:pt idx="2">
                  <c:v>0.66666666666666663</c:v>
                </c:pt>
                <c:pt idx="3">
                  <c:v>0.76712328767123283</c:v>
                </c:pt>
                <c:pt idx="4">
                  <c:v>0.67647058823529416</c:v>
                </c:pt>
                <c:pt idx="5">
                  <c:v>0.65909090909090906</c:v>
                </c:pt>
                <c:pt idx="6">
                  <c:v>0.65034965034965031</c:v>
                </c:pt>
                <c:pt idx="7">
                  <c:v>0.62352941176470589</c:v>
                </c:pt>
                <c:pt idx="8">
                  <c:v>0.63186813186813184</c:v>
                </c:pt>
                <c:pt idx="9">
                  <c:v>0.62244897959183676</c:v>
                </c:pt>
                <c:pt idx="10">
                  <c:v>0.65</c:v>
                </c:pt>
              </c:numCache>
            </c:numRef>
          </c:val>
        </c:ser>
        <c:ser>
          <c:idx val="15"/>
          <c:order val="15"/>
          <c:tx>
            <c:strRef>
              <c:f>'200 Wrzesień'!$E$78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'200 Wrzesień'!$F$78:$P$78</c:f>
              <c:numCache>
                <c:formatCode>0.0000</c:formatCode>
                <c:ptCount val="11"/>
                <c:pt idx="0">
                  <c:v>0.94736842105263153</c:v>
                </c:pt>
                <c:pt idx="1">
                  <c:v>1</c:v>
                </c:pt>
                <c:pt idx="2">
                  <c:v>0.98039215686274506</c:v>
                </c:pt>
                <c:pt idx="3">
                  <c:v>0.79452054794520544</c:v>
                </c:pt>
                <c:pt idx="4">
                  <c:v>0.71568627450980393</c:v>
                </c:pt>
                <c:pt idx="5">
                  <c:v>0.61363636363636365</c:v>
                </c:pt>
                <c:pt idx="6">
                  <c:v>0.65034965034965031</c:v>
                </c:pt>
                <c:pt idx="7">
                  <c:v>0.60588235294117643</c:v>
                </c:pt>
                <c:pt idx="8">
                  <c:v>0.58241758241758246</c:v>
                </c:pt>
                <c:pt idx="9">
                  <c:v>0.56632653061224492</c:v>
                </c:pt>
                <c:pt idx="10">
                  <c:v>0.61</c:v>
                </c:pt>
              </c:numCache>
            </c:numRef>
          </c:val>
        </c:ser>
        <c:ser>
          <c:idx val="16"/>
          <c:order val="16"/>
          <c:tx>
            <c:strRef>
              <c:f>'200 Wrzesień'!$E$79</c:f>
              <c:strCache>
                <c:ptCount val="1"/>
                <c:pt idx="0">
                  <c:v>Zbigniew Kraczek</c:v>
                </c:pt>
              </c:strCache>
            </c:strRef>
          </c:tx>
          <c:val>
            <c:numRef>
              <c:f>'200 Wrzesień'!$F$79:$P$79</c:f>
              <c:numCache>
                <c:formatCode>0.0000</c:formatCode>
                <c:ptCount val="11"/>
                <c:pt idx="0">
                  <c:v>0.68421052631578949</c:v>
                </c:pt>
                <c:pt idx="1">
                  <c:v>0.76470588235294112</c:v>
                </c:pt>
                <c:pt idx="2">
                  <c:v>0.76470588235294112</c:v>
                </c:pt>
                <c:pt idx="3">
                  <c:v>0.58904109589041098</c:v>
                </c:pt>
                <c:pt idx="4">
                  <c:v>0.60784313725490191</c:v>
                </c:pt>
                <c:pt idx="5">
                  <c:v>0.59848484848484851</c:v>
                </c:pt>
                <c:pt idx="6">
                  <c:v>0.60139860139860135</c:v>
                </c:pt>
                <c:pt idx="7">
                  <c:v>0.54705882352941182</c:v>
                </c:pt>
                <c:pt idx="8">
                  <c:v>0.5494505494505495</c:v>
                </c:pt>
                <c:pt idx="9">
                  <c:v>0.53061224489795922</c:v>
                </c:pt>
                <c:pt idx="10">
                  <c:v>0.57499999999999996</c:v>
                </c:pt>
              </c:numCache>
            </c:numRef>
          </c:val>
        </c:ser>
        <c:ser>
          <c:idx val="17"/>
          <c:order val="17"/>
          <c:tx>
            <c:strRef>
              <c:f>'200 Wrzesień'!$E$80</c:f>
              <c:strCache>
                <c:ptCount val="1"/>
                <c:pt idx="0">
                  <c:v>Michał "Misiek" Juralewicz</c:v>
                </c:pt>
              </c:strCache>
            </c:strRef>
          </c:tx>
          <c:val>
            <c:numRef>
              <c:f>'200 Wrzesień'!$F$80:$P$80</c:f>
              <c:numCache>
                <c:formatCode>0.0000</c:formatCode>
                <c:ptCount val="11"/>
                <c:pt idx="0">
                  <c:v>0.42105263157894735</c:v>
                </c:pt>
                <c:pt idx="1">
                  <c:v>0.41176470588235292</c:v>
                </c:pt>
                <c:pt idx="2">
                  <c:v>0.52941176470588236</c:v>
                </c:pt>
                <c:pt idx="3">
                  <c:v>0.50684931506849318</c:v>
                </c:pt>
                <c:pt idx="4">
                  <c:v>0.52941176470588236</c:v>
                </c:pt>
                <c:pt idx="5">
                  <c:v>0.5</c:v>
                </c:pt>
                <c:pt idx="6">
                  <c:v>0.59440559440559437</c:v>
                </c:pt>
                <c:pt idx="7">
                  <c:v>0.52941176470588236</c:v>
                </c:pt>
                <c:pt idx="8">
                  <c:v>0.52197802197802201</c:v>
                </c:pt>
                <c:pt idx="9">
                  <c:v>0.51020408163265307</c:v>
                </c:pt>
                <c:pt idx="10">
                  <c:v>0.56499999999999995</c:v>
                </c:pt>
              </c:numCache>
            </c:numRef>
          </c:val>
        </c:ser>
        <c:ser>
          <c:idx val="18"/>
          <c:order val="18"/>
          <c:tx>
            <c:strRef>
              <c:f>'200 Wrzesień'!$E$81</c:f>
              <c:strCache>
                <c:ptCount val="1"/>
                <c:pt idx="0">
                  <c:v>Dariusz Adamkiewicz</c:v>
                </c:pt>
              </c:strCache>
            </c:strRef>
          </c:tx>
          <c:val>
            <c:numRef>
              <c:f>'200 Wrzesień'!$F$81:$P$81</c:f>
              <c:numCache>
                <c:formatCode>0.0000</c:formatCode>
                <c:ptCount val="11"/>
                <c:pt idx="0">
                  <c:v>0.52631578947368418</c:v>
                </c:pt>
                <c:pt idx="1">
                  <c:v>0.3235294117647059</c:v>
                </c:pt>
                <c:pt idx="2">
                  <c:v>0.50980392156862742</c:v>
                </c:pt>
                <c:pt idx="3">
                  <c:v>0.46575342465753422</c:v>
                </c:pt>
                <c:pt idx="4">
                  <c:v>0.48039215686274511</c:v>
                </c:pt>
                <c:pt idx="5">
                  <c:v>0.46969696969696972</c:v>
                </c:pt>
                <c:pt idx="6">
                  <c:v>0.48951048951048953</c:v>
                </c:pt>
                <c:pt idx="7">
                  <c:v>0.5</c:v>
                </c:pt>
                <c:pt idx="8">
                  <c:v>0.5</c:v>
                </c:pt>
                <c:pt idx="9">
                  <c:v>0.49489795918367346</c:v>
                </c:pt>
                <c:pt idx="10">
                  <c:v>0.52500000000000002</c:v>
                </c:pt>
              </c:numCache>
            </c:numRef>
          </c:val>
        </c:ser>
        <c:ser>
          <c:idx val="19"/>
          <c:order val="19"/>
          <c:tx>
            <c:strRef>
              <c:f>'200 Wrzesień'!$E$82</c:f>
              <c:strCache>
                <c:ptCount val="1"/>
                <c:pt idx="0">
                  <c:v>Patrycja Cienkuszewska</c:v>
                </c:pt>
              </c:strCache>
            </c:strRef>
          </c:tx>
          <c:val>
            <c:numRef>
              <c:f>'200 Wrzesień'!$F$82:$P$82</c:f>
              <c:numCache>
                <c:formatCode>0.0000</c:formatCode>
                <c:ptCount val="11"/>
                <c:pt idx="0">
                  <c:v>0.63157894736842102</c:v>
                </c:pt>
                <c:pt idx="1">
                  <c:v>0.35294117647058826</c:v>
                </c:pt>
                <c:pt idx="2">
                  <c:v>0.47058823529411764</c:v>
                </c:pt>
                <c:pt idx="3">
                  <c:v>0.49315068493150682</c:v>
                </c:pt>
                <c:pt idx="4">
                  <c:v>0.47058823529411764</c:v>
                </c:pt>
                <c:pt idx="5">
                  <c:v>0.51515151515151514</c:v>
                </c:pt>
                <c:pt idx="6">
                  <c:v>0.60139860139860135</c:v>
                </c:pt>
                <c:pt idx="7">
                  <c:v>0.54117647058823526</c:v>
                </c:pt>
                <c:pt idx="8">
                  <c:v>0.51098901098901095</c:v>
                </c:pt>
                <c:pt idx="9">
                  <c:v>0.5</c:v>
                </c:pt>
                <c:pt idx="10">
                  <c:v>0.52</c:v>
                </c:pt>
              </c:numCache>
            </c:numRef>
          </c:val>
        </c:ser>
        <c:ser>
          <c:idx val="20"/>
          <c:order val="20"/>
          <c:tx>
            <c:strRef>
              <c:f>'200 Wrzesień'!$E$83</c:f>
              <c:strCache>
                <c:ptCount val="1"/>
                <c:pt idx="0">
                  <c:v>Mateusz "Sambor" Labuda</c:v>
                </c:pt>
              </c:strCache>
            </c:strRef>
          </c:tx>
          <c:val>
            <c:numRef>
              <c:f>'200 Wrzesień'!$F$83:$P$83</c:f>
              <c:numCache>
                <c:formatCode>0.0000</c:formatCode>
                <c:ptCount val="11"/>
                <c:pt idx="0">
                  <c:v>0.36842105263157893</c:v>
                </c:pt>
                <c:pt idx="1">
                  <c:v>0.3235294117647059</c:v>
                </c:pt>
                <c:pt idx="2">
                  <c:v>0.35294117647058826</c:v>
                </c:pt>
                <c:pt idx="3">
                  <c:v>0.42465753424657532</c:v>
                </c:pt>
                <c:pt idx="4">
                  <c:v>0.41176470588235292</c:v>
                </c:pt>
                <c:pt idx="5">
                  <c:v>0.31818181818181818</c:v>
                </c:pt>
                <c:pt idx="6">
                  <c:v>0.39160839160839161</c:v>
                </c:pt>
                <c:pt idx="7">
                  <c:v>0.38823529411764707</c:v>
                </c:pt>
                <c:pt idx="8">
                  <c:v>0.39010989010989011</c:v>
                </c:pt>
                <c:pt idx="9">
                  <c:v>0.41836734693877553</c:v>
                </c:pt>
                <c:pt idx="10">
                  <c:v>0.47</c:v>
                </c:pt>
              </c:numCache>
            </c:numRef>
          </c:val>
        </c:ser>
        <c:ser>
          <c:idx val="21"/>
          <c:order val="21"/>
          <c:tx>
            <c:strRef>
              <c:f>'200 Wrzesień'!$E$84</c:f>
              <c:strCache>
                <c:ptCount val="1"/>
                <c:pt idx="0">
                  <c:v>Wojciech "Wojt Gajosus" Puzyrewski</c:v>
                </c:pt>
              </c:strCache>
            </c:strRef>
          </c:tx>
          <c:val>
            <c:numRef>
              <c:f>'200 Wrzesień'!$F$84:$P$84</c:f>
              <c:numCache>
                <c:formatCode>0.0000</c:formatCode>
                <c:ptCount val="11"/>
                <c:pt idx="0">
                  <c:v>0.26315789473684209</c:v>
                </c:pt>
                <c:pt idx="1">
                  <c:v>0.44117647058823528</c:v>
                </c:pt>
                <c:pt idx="2">
                  <c:v>0.5490196078431373</c:v>
                </c:pt>
                <c:pt idx="3">
                  <c:v>0.67123287671232879</c:v>
                </c:pt>
                <c:pt idx="4">
                  <c:v>0.58823529411764708</c:v>
                </c:pt>
                <c:pt idx="5">
                  <c:v>0.59848484848484851</c:v>
                </c:pt>
                <c:pt idx="6">
                  <c:v>0.60839160839160844</c:v>
                </c:pt>
                <c:pt idx="7">
                  <c:v>0.5117647058823529</c:v>
                </c:pt>
                <c:pt idx="8">
                  <c:v>0.47802197802197804</c:v>
                </c:pt>
                <c:pt idx="9">
                  <c:v>0.44387755102040816</c:v>
                </c:pt>
                <c:pt idx="10">
                  <c:v>0.435</c:v>
                </c:pt>
              </c:numCache>
            </c:numRef>
          </c:val>
        </c:ser>
        <c:ser>
          <c:idx val="22"/>
          <c:order val="22"/>
          <c:tx>
            <c:strRef>
              <c:f>'200 Wrzesień'!$E$85</c:f>
              <c:strCache>
                <c:ptCount val="1"/>
                <c:pt idx="0">
                  <c:v>Emil Gajda</c:v>
                </c:pt>
              </c:strCache>
            </c:strRef>
          </c:tx>
          <c:val>
            <c:numRef>
              <c:f>'200 Wrzesień'!$F$85:$P$85</c:f>
              <c:numCache>
                <c:formatCode>0.0000</c:formatCode>
                <c:ptCount val="11"/>
                <c:pt idx="0">
                  <c:v>0.26315789473684209</c:v>
                </c:pt>
                <c:pt idx="1">
                  <c:v>0.14705882352941177</c:v>
                </c:pt>
                <c:pt idx="2">
                  <c:v>0.19607843137254902</c:v>
                </c:pt>
                <c:pt idx="3">
                  <c:v>0.21917808219178081</c:v>
                </c:pt>
                <c:pt idx="4">
                  <c:v>0.25490196078431371</c:v>
                </c:pt>
                <c:pt idx="5">
                  <c:v>0.23484848484848486</c:v>
                </c:pt>
                <c:pt idx="6">
                  <c:v>0.2937062937062937</c:v>
                </c:pt>
                <c:pt idx="7">
                  <c:v>0.29411764705882354</c:v>
                </c:pt>
                <c:pt idx="8">
                  <c:v>0.2967032967032967</c:v>
                </c:pt>
                <c:pt idx="9">
                  <c:v>0.29591836734693877</c:v>
                </c:pt>
                <c:pt idx="10">
                  <c:v>0.28999999999999998</c:v>
                </c:pt>
              </c:numCache>
            </c:numRef>
          </c:val>
        </c:ser>
        <c:ser>
          <c:idx val="23"/>
          <c:order val="23"/>
          <c:tx>
            <c:strRef>
              <c:f>'200 Wrzesień'!$E$86</c:f>
              <c:strCache>
                <c:ptCount val="1"/>
                <c:pt idx="0">
                  <c:v>Bogna Deryło</c:v>
                </c:pt>
              </c:strCache>
            </c:strRef>
          </c:tx>
          <c:val>
            <c:numRef>
              <c:f>'200 Wrzesień'!$F$86:$P$86</c:f>
              <c:numCache>
                <c:formatCode>0.0000</c:formatCode>
                <c:ptCount val="11"/>
                <c:pt idx="0">
                  <c:v>0.52631578947368418</c:v>
                </c:pt>
                <c:pt idx="1">
                  <c:v>0.35294117647058826</c:v>
                </c:pt>
                <c:pt idx="2">
                  <c:v>0.39215686274509803</c:v>
                </c:pt>
                <c:pt idx="3">
                  <c:v>0.41095890410958902</c:v>
                </c:pt>
                <c:pt idx="4">
                  <c:v>0.34313725490196079</c:v>
                </c:pt>
                <c:pt idx="5">
                  <c:v>0.26515151515151514</c:v>
                </c:pt>
                <c:pt idx="6">
                  <c:v>0.2937062937062937</c:v>
                </c:pt>
                <c:pt idx="7">
                  <c:v>0.27647058823529413</c:v>
                </c:pt>
                <c:pt idx="8">
                  <c:v>0.25824175824175827</c:v>
                </c:pt>
                <c:pt idx="9">
                  <c:v>0.23979591836734693</c:v>
                </c:pt>
                <c:pt idx="10">
                  <c:v>0.23499999999999999</c:v>
                </c:pt>
              </c:numCache>
            </c:numRef>
          </c:val>
        </c:ser>
        <c:ser>
          <c:idx val="24"/>
          <c:order val="24"/>
          <c:tx>
            <c:strRef>
              <c:f>'200 Wrzesień'!$E$87</c:f>
              <c:strCache>
                <c:ptCount val="1"/>
                <c:pt idx="0">
                  <c:v>Marek Czerski</c:v>
                </c:pt>
              </c:strCache>
            </c:strRef>
          </c:tx>
          <c:val>
            <c:numRef>
              <c:f>'200 Wrzesień'!$F$87:$P$87</c:f>
              <c:numCache>
                <c:formatCode>0.0000</c:formatCode>
                <c:ptCount val="11"/>
                <c:pt idx="0">
                  <c:v>0.42105263157894735</c:v>
                </c:pt>
                <c:pt idx="1">
                  <c:v>0.44117647058823528</c:v>
                </c:pt>
                <c:pt idx="2">
                  <c:v>0.45098039215686275</c:v>
                </c:pt>
                <c:pt idx="3">
                  <c:v>0.49315068493150682</c:v>
                </c:pt>
                <c:pt idx="4">
                  <c:v>0.45098039215686275</c:v>
                </c:pt>
                <c:pt idx="5">
                  <c:v>0.34848484848484851</c:v>
                </c:pt>
                <c:pt idx="6">
                  <c:v>0.32167832167832167</c:v>
                </c:pt>
                <c:pt idx="7">
                  <c:v>0.27058823529411763</c:v>
                </c:pt>
                <c:pt idx="8">
                  <c:v>0.25274725274725274</c:v>
                </c:pt>
                <c:pt idx="9">
                  <c:v>0.23469387755102042</c:v>
                </c:pt>
                <c:pt idx="10">
                  <c:v>0.23</c:v>
                </c:pt>
              </c:numCache>
            </c:numRef>
          </c:val>
        </c:ser>
        <c:ser>
          <c:idx val="25"/>
          <c:order val="25"/>
          <c:tx>
            <c:strRef>
              <c:f>'200 Wrzesień'!$E$88</c:f>
              <c:strCache>
                <c:ptCount val="1"/>
                <c:pt idx="0">
                  <c:v>Joanna Ilecka</c:v>
                </c:pt>
              </c:strCache>
            </c:strRef>
          </c:tx>
          <c:val>
            <c:numRef>
              <c:f>'200 Wrzesień'!$F$88:$P$88</c:f>
              <c:numCache>
                <c:formatCode>0.0000</c:formatCode>
                <c:ptCount val="11"/>
                <c:pt idx="0">
                  <c:v>0.84210526315789469</c:v>
                </c:pt>
                <c:pt idx="1">
                  <c:v>0.47058823529411764</c:v>
                </c:pt>
                <c:pt idx="2">
                  <c:v>0.49019607843137253</c:v>
                </c:pt>
                <c:pt idx="3">
                  <c:v>0.39726027397260272</c:v>
                </c:pt>
                <c:pt idx="4">
                  <c:v>0.30392156862745096</c:v>
                </c:pt>
                <c:pt idx="5">
                  <c:v>0.23484848484848486</c:v>
                </c:pt>
                <c:pt idx="6">
                  <c:v>0.21678321678321677</c:v>
                </c:pt>
                <c:pt idx="7">
                  <c:v>0.18235294117647058</c:v>
                </c:pt>
                <c:pt idx="8">
                  <c:v>0.17032967032967034</c:v>
                </c:pt>
                <c:pt idx="9">
                  <c:v>0.15816326530612246</c:v>
                </c:pt>
                <c:pt idx="10">
                  <c:v>0.155</c:v>
                </c:pt>
              </c:numCache>
            </c:numRef>
          </c:val>
        </c:ser>
        <c:ser>
          <c:idx val="26"/>
          <c:order val="26"/>
          <c:tx>
            <c:strRef>
              <c:f>'200 Wrzesień'!$E$89</c:f>
              <c:strCache>
                <c:ptCount val="1"/>
                <c:pt idx="0">
                  <c:v>Natalia Czerska</c:v>
                </c:pt>
              </c:strCache>
            </c:strRef>
          </c:tx>
          <c:val>
            <c:numRef>
              <c:f>'200 Wrzesień'!$F$89:$P$89</c:f>
              <c:numCache>
                <c:formatCode>0.0000</c:formatCode>
                <c:ptCount val="11"/>
                <c:pt idx="0">
                  <c:v>0.21052631578947367</c:v>
                </c:pt>
                <c:pt idx="1">
                  <c:v>0.14705882352941177</c:v>
                </c:pt>
                <c:pt idx="2">
                  <c:v>0.29411764705882354</c:v>
                </c:pt>
                <c:pt idx="3">
                  <c:v>0.23287671232876711</c:v>
                </c:pt>
                <c:pt idx="4">
                  <c:v>0.18627450980392157</c:v>
                </c:pt>
                <c:pt idx="5">
                  <c:v>0.14393939393939395</c:v>
                </c:pt>
                <c:pt idx="6">
                  <c:v>0.13286713286713286</c:v>
                </c:pt>
                <c:pt idx="7">
                  <c:v>0.11176470588235295</c:v>
                </c:pt>
                <c:pt idx="8">
                  <c:v>0.1043956043956044</c:v>
                </c:pt>
                <c:pt idx="9">
                  <c:v>9.6938775510204078E-2</c:v>
                </c:pt>
                <c:pt idx="10">
                  <c:v>9.5000000000000001E-2</c:v>
                </c:pt>
              </c:numCache>
            </c:numRef>
          </c:val>
        </c:ser>
        <c:marker val="1"/>
        <c:axId val="150137088"/>
        <c:axId val="150142976"/>
      </c:lineChart>
      <c:catAx>
        <c:axId val="150137088"/>
        <c:scaling>
          <c:orientation val="minMax"/>
        </c:scaling>
        <c:axPos val="b"/>
        <c:numFmt formatCode="General" sourceLinked="1"/>
        <c:tickLblPos val="nextTo"/>
        <c:crossAx val="150142976"/>
        <c:crosses val="autoZero"/>
        <c:auto val="1"/>
        <c:lblAlgn val="ctr"/>
        <c:lblOffset val="100"/>
      </c:catAx>
      <c:valAx>
        <c:axId val="150142976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50137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7275705500316078"/>
          <c:h val="0.68266032077366157"/>
        </c:manualLayout>
      </c:layout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73632122532"/>
          <c:y val="3.644117123963201E-2"/>
          <c:w val="0.71381405746335658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'199 Sierpień '!$E$30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'199 Sierpień '!$F$30:$J$30</c:f>
              <c:numCache>
                <c:formatCode>0.0000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0.9285714285714286</c:v>
                </c:pt>
                <c:pt idx="3">
                  <c:v>0.94444444444444442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'199 Sierpień '!$E$31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'199 Sierpień '!$F$31:$J$31</c:f>
              <c:numCache>
                <c:formatCode>0.0000</c:formatCode>
                <c:ptCount val="5"/>
                <c:pt idx="0">
                  <c:v>0.7</c:v>
                </c:pt>
                <c:pt idx="1">
                  <c:v>0.95</c:v>
                </c:pt>
                <c:pt idx="2">
                  <c:v>1</c:v>
                </c:pt>
                <c:pt idx="3">
                  <c:v>1</c:v>
                </c:pt>
                <c:pt idx="4">
                  <c:v>0.78260869565217395</c:v>
                </c:pt>
              </c:numCache>
            </c:numRef>
          </c:val>
        </c:ser>
        <c:ser>
          <c:idx val="2"/>
          <c:order val="2"/>
          <c:tx>
            <c:strRef>
              <c:f>'199 Sierpień '!$E$32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'199 Sierpień '!$F$32:$J$32</c:f>
              <c:numCache>
                <c:formatCode>0.0000</c:formatCode>
                <c:ptCount val="5"/>
                <c:pt idx="0">
                  <c:v>0.3</c:v>
                </c:pt>
                <c:pt idx="1">
                  <c:v>0.55000000000000004</c:v>
                </c:pt>
                <c:pt idx="2">
                  <c:v>0.7142857142857143</c:v>
                </c:pt>
                <c:pt idx="3">
                  <c:v>0.72222222222222221</c:v>
                </c:pt>
                <c:pt idx="4">
                  <c:v>0.69565217391304346</c:v>
                </c:pt>
              </c:numCache>
            </c:numRef>
          </c:val>
        </c:ser>
        <c:ser>
          <c:idx val="3"/>
          <c:order val="3"/>
          <c:tx>
            <c:strRef>
              <c:f>'199 Sierpień '!$E$33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'199 Sierpień '!$F$33:$J$33</c:f>
              <c:numCache>
                <c:formatCode>0.0000</c:formatCode>
                <c:ptCount val="5"/>
                <c:pt idx="0">
                  <c:v>0.4</c:v>
                </c:pt>
                <c:pt idx="1">
                  <c:v>0.7</c:v>
                </c:pt>
                <c:pt idx="2">
                  <c:v>0.8214285714285714</c:v>
                </c:pt>
                <c:pt idx="3">
                  <c:v>0.80555555555555558</c:v>
                </c:pt>
                <c:pt idx="4">
                  <c:v>0.63043478260869568</c:v>
                </c:pt>
              </c:numCache>
            </c:numRef>
          </c:val>
        </c:ser>
        <c:ser>
          <c:idx val="4"/>
          <c:order val="4"/>
          <c:tx>
            <c:strRef>
              <c:f>'199 Sierpień '!$E$34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'199 Sierpień '!$F$34:$J$34</c:f>
              <c:numCache>
                <c:formatCode>0.0000</c:formatCode>
                <c:ptCount val="5"/>
                <c:pt idx="0">
                  <c:v>0.3</c:v>
                </c:pt>
                <c:pt idx="1">
                  <c:v>0.45</c:v>
                </c:pt>
                <c:pt idx="2">
                  <c:v>0.5357142857142857</c:v>
                </c:pt>
                <c:pt idx="3">
                  <c:v>0.47222222222222221</c:v>
                </c:pt>
                <c:pt idx="4">
                  <c:v>0.5</c:v>
                </c:pt>
              </c:numCache>
            </c:numRef>
          </c:val>
        </c:ser>
        <c:ser>
          <c:idx val="5"/>
          <c:order val="5"/>
          <c:tx>
            <c:strRef>
              <c:f>'199 Sierpień '!$E$35</c:f>
              <c:strCache>
                <c:ptCount val="1"/>
                <c:pt idx="0">
                  <c:v>Mirosław Łuksza</c:v>
                </c:pt>
              </c:strCache>
            </c:strRef>
          </c:tx>
          <c:val>
            <c:numRef>
              <c:f>'199 Sierpień '!$F$35:$J$35</c:f>
              <c:numCache>
                <c:formatCode>0.0000</c:formatCode>
                <c:ptCount val="5"/>
                <c:pt idx="0">
                  <c:v>0.2</c:v>
                </c:pt>
                <c:pt idx="1">
                  <c:v>0.4</c:v>
                </c:pt>
                <c:pt idx="2">
                  <c:v>0.7142857142857143</c:v>
                </c:pt>
                <c:pt idx="3">
                  <c:v>0.61111111111111116</c:v>
                </c:pt>
                <c:pt idx="4">
                  <c:v>0.47826086956521741</c:v>
                </c:pt>
              </c:numCache>
            </c:numRef>
          </c:val>
        </c:ser>
        <c:ser>
          <c:idx val="6"/>
          <c:order val="6"/>
          <c:tx>
            <c:strRef>
              <c:f>'199 Sierpień '!$E$36</c:f>
              <c:strCache>
                <c:ptCount val="1"/>
                <c:pt idx="0">
                  <c:v>Dariusz Adamkiewicz</c:v>
                </c:pt>
              </c:strCache>
            </c:strRef>
          </c:tx>
          <c:val>
            <c:numRef>
              <c:f>'199 Sierpień '!$F$36:$J$36</c:f>
              <c:numCache>
                <c:formatCode>0.0000</c:formatCode>
                <c:ptCount val="5"/>
                <c:pt idx="0">
                  <c:v>0.2</c:v>
                </c:pt>
                <c:pt idx="1">
                  <c:v>0.1</c:v>
                </c:pt>
                <c:pt idx="2">
                  <c:v>7.1428571428571425E-2</c:v>
                </c:pt>
                <c:pt idx="3">
                  <c:v>0.33333333333333331</c:v>
                </c:pt>
                <c:pt idx="4">
                  <c:v>0.39130434782608697</c:v>
                </c:pt>
              </c:numCache>
            </c:numRef>
          </c:val>
        </c:ser>
        <c:ser>
          <c:idx val="7"/>
          <c:order val="7"/>
          <c:tx>
            <c:strRef>
              <c:f>'199 Sierpień '!$E$37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'199 Sierpień '!$F$37:$J$37</c:f>
              <c:numCache>
                <c:formatCode>0.0000</c:formatCode>
                <c:ptCount val="5"/>
                <c:pt idx="0">
                  <c:v>0.3</c:v>
                </c:pt>
                <c:pt idx="1">
                  <c:v>0.35</c:v>
                </c:pt>
                <c:pt idx="2">
                  <c:v>0.35714285714285715</c:v>
                </c:pt>
                <c:pt idx="3">
                  <c:v>0.3888888888888889</c:v>
                </c:pt>
                <c:pt idx="4">
                  <c:v>0.30434782608695654</c:v>
                </c:pt>
              </c:numCache>
            </c:numRef>
          </c:val>
        </c:ser>
        <c:ser>
          <c:idx val="8"/>
          <c:order val="8"/>
          <c:tx>
            <c:strRef>
              <c:f>'199 Sierpień '!$E$38</c:f>
              <c:strCache>
                <c:ptCount val="1"/>
                <c:pt idx="0">
                  <c:v>Andrzej Szach</c:v>
                </c:pt>
              </c:strCache>
            </c:strRef>
          </c:tx>
          <c:val>
            <c:numRef>
              <c:f>'199 Sierpień '!$F$38:$J$38</c:f>
              <c:numCache>
                <c:formatCode>0.0000</c:formatCode>
                <c:ptCount val="5"/>
                <c:pt idx="0">
                  <c:v>0</c:v>
                </c:pt>
                <c:pt idx="1">
                  <c:v>0.1</c:v>
                </c:pt>
                <c:pt idx="2">
                  <c:v>7.1428571428571425E-2</c:v>
                </c:pt>
                <c:pt idx="3">
                  <c:v>5.5555555555555552E-2</c:v>
                </c:pt>
                <c:pt idx="4">
                  <c:v>0.17391304347826086</c:v>
                </c:pt>
              </c:numCache>
            </c:numRef>
          </c:val>
        </c:ser>
        <c:ser>
          <c:idx val="9"/>
          <c:order val="9"/>
          <c:tx>
            <c:strRef>
              <c:f>'199 Sierpień '!$E$39</c:f>
              <c:strCache>
                <c:ptCount val="1"/>
                <c:pt idx="0">
                  <c:v>Joanna Ilecka</c:v>
                </c:pt>
              </c:strCache>
            </c:strRef>
          </c:tx>
          <c:val>
            <c:numRef>
              <c:f>'199 Sierpień '!$F$39:$J$39</c:f>
              <c:numCache>
                <c:formatCode>0.0000</c:formatCode>
                <c:ptCount val="5"/>
                <c:pt idx="0">
                  <c:v>0.1</c:v>
                </c:pt>
                <c:pt idx="1">
                  <c:v>0.05</c:v>
                </c:pt>
                <c:pt idx="2">
                  <c:v>3.5714285714285712E-2</c:v>
                </c:pt>
                <c:pt idx="3">
                  <c:v>2.7777777777777776E-2</c:v>
                </c:pt>
                <c:pt idx="4">
                  <c:v>8.6956521739130432E-2</c:v>
                </c:pt>
              </c:numCache>
            </c:numRef>
          </c:val>
        </c:ser>
        <c:marker val="1"/>
        <c:axId val="150276352"/>
        <c:axId val="150282240"/>
      </c:lineChart>
      <c:catAx>
        <c:axId val="150276352"/>
        <c:scaling>
          <c:orientation val="minMax"/>
        </c:scaling>
        <c:axPos val="b"/>
        <c:numFmt formatCode="General" sourceLinked="1"/>
        <c:tickLblPos val="nextTo"/>
        <c:crossAx val="150282240"/>
        <c:crosses val="autoZero"/>
        <c:auto val="1"/>
        <c:lblAlgn val="ctr"/>
        <c:lblOffset val="100"/>
      </c:catAx>
      <c:valAx>
        <c:axId val="150282240"/>
        <c:scaling>
          <c:orientation val="minMax"/>
          <c:max val="1.1000000000000001"/>
          <c:min val="0"/>
        </c:scaling>
        <c:axPos val="l"/>
        <c:majorGridlines/>
        <c:numFmt formatCode="0.0" sourceLinked="0"/>
        <c:tickLblPos val="nextTo"/>
        <c:crossAx val="15027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5658163265306122"/>
          <c:h val="0.58294369393380963"/>
        </c:manualLayout>
      </c:layout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826"/>
          <c:y val="3.9863574745464515E-2"/>
          <c:w val="0.71381405746335602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'198 Lipiec'!$E$34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'198 Lipiec'!$F$34:$R$34</c:f>
              <c:numCache>
                <c:formatCode>0.0000</c:formatCode>
                <c:ptCount val="13"/>
                <c:pt idx="0">
                  <c:v>0.90909090909090906</c:v>
                </c:pt>
                <c:pt idx="1">
                  <c:v>1</c:v>
                </c:pt>
                <c:pt idx="2">
                  <c:v>1</c:v>
                </c:pt>
                <c:pt idx="3">
                  <c:v>0.97802197802197799</c:v>
                </c:pt>
                <c:pt idx="4">
                  <c:v>0.97368421052631582</c:v>
                </c:pt>
                <c:pt idx="5">
                  <c:v>1</c:v>
                </c:pt>
                <c:pt idx="6">
                  <c:v>0.99350649350649356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'198 Lipiec'!$E$35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'198 Lipiec'!$F$35:$R$35</c:f>
              <c:numCache>
                <c:formatCode>0.0000</c:formatCode>
                <c:ptCount val="13"/>
                <c:pt idx="0">
                  <c:v>0.90909090909090906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0.95918367346938771</c:v>
                </c:pt>
                <c:pt idx="9">
                  <c:v>0.94954128440366969</c:v>
                </c:pt>
                <c:pt idx="10">
                  <c:v>0.93360995850622408</c:v>
                </c:pt>
                <c:pt idx="11">
                  <c:v>0.91954022988505746</c:v>
                </c:pt>
                <c:pt idx="12">
                  <c:v>0.93286219081272082</c:v>
                </c:pt>
              </c:numCache>
            </c:numRef>
          </c:val>
        </c:ser>
        <c:ser>
          <c:idx val="2"/>
          <c:order val="2"/>
          <c:tx>
            <c:strRef>
              <c:f>'198 Lipiec'!$E$36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'198 Lipiec'!$F$36:$R$36</c:f>
              <c:numCache>
                <c:formatCode>0.0000</c:formatCode>
                <c:ptCount val="13"/>
                <c:pt idx="0">
                  <c:v>0.95454545454545459</c:v>
                </c:pt>
                <c:pt idx="1">
                  <c:v>0.90909090909090906</c:v>
                </c:pt>
                <c:pt idx="2">
                  <c:v>0.86567164179104472</c:v>
                </c:pt>
                <c:pt idx="3">
                  <c:v>0.90109890109890112</c:v>
                </c:pt>
                <c:pt idx="4">
                  <c:v>0.91228070175438591</c:v>
                </c:pt>
                <c:pt idx="5">
                  <c:v>0.93939393939393945</c:v>
                </c:pt>
                <c:pt idx="6">
                  <c:v>0.93506493506493504</c:v>
                </c:pt>
                <c:pt idx="7">
                  <c:v>0.94252873563218387</c:v>
                </c:pt>
                <c:pt idx="8">
                  <c:v>0.90816326530612246</c:v>
                </c:pt>
                <c:pt idx="9">
                  <c:v>0.88990825688073394</c:v>
                </c:pt>
                <c:pt idx="10">
                  <c:v>0.89211618257261416</c:v>
                </c:pt>
                <c:pt idx="11">
                  <c:v>0.88122605363984674</c:v>
                </c:pt>
                <c:pt idx="12">
                  <c:v>0.88339222614840984</c:v>
                </c:pt>
              </c:numCache>
            </c:numRef>
          </c:val>
        </c:ser>
        <c:ser>
          <c:idx val="3"/>
          <c:order val="3"/>
          <c:tx>
            <c:strRef>
              <c:f>'198 Lipiec'!$E$37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'198 Lipiec'!$F$37:$R$37</c:f>
              <c:numCache>
                <c:formatCode>0.0000</c:formatCode>
                <c:ptCount val="13"/>
                <c:pt idx="0">
                  <c:v>0.90909090909090906</c:v>
                </c:pt>
                <c:pt idx="1">
                  <c:v>0.90909090909090906</c:v>
                </c:pt>
                <c:pt idx="2">
                  <c:v>0.89552238805970152</c:v>
                </c:pt>
                <c:pt idx="3">
                  <c:v>0.89010989010989006</c:v>
                </c:pt>
                <c:pt idx="4">
                  <c:v>0.8771929824561403</c:v>
                </c:pt>
                <c:pt idx="5">
                  <c:v>0.89393939393939392</c:v>
                </c:pt>
                <c:pt idx="6">
                  <c:v>0.87662337662337664</c:v>
                </c:pt>
                <c:pt idx="7">
                  <c:v>0.87356321839080464</c:v>
                </c:pt>
                <c:pt idx="8">
                  <c:v>0.83163265306122447</c:v>
                </c:pt>
                <c:pt idx="9">
                  <c:v>0.83027522935779818</c:v>
                </c:pt>
                <c:pt idx="10">
                  <c:v>0.80082987551867224</c:v>
                </c:pt>
                <c:pt idx="11">
                  <c:v>0.81609195402298851</c:v>
                </c:pt>
                <c:pt idx="12">
                  <c:v>0.83745583038869253</c:v>
                </c:pt>
              </c:numCache>
            </c:numRef>
          </c:val>
        </c:ser>
        <c:ser>
          <c:idx val="4"/>
          <c:order val="4"/>
          <c:tx>
            <c:strRef>
              <c:f>'198 Lipiec'!$E$38</c:f>
              <c:strCache>
                <c:ptCount val="1"/>
                <c:pt idx="0">
                  <c:v>Paweł "Zwiewny Trzmiel" Gromadzki</c:v>
                </c:pt>
              </c:strCache>
            </c:strRef>
          </c:tx>
          <c:val>
            <c:numRef>
              <c:f>'198 Lipiec'!$F$38:$R$38</c:f>
              <c:numCache>
                <c:formatCode>0.0000</c:formatCode>
                <c:ptCount val="13"/>
                <c:pt idx="0">
                  <c:v>1</c:v>
                </c:pt>
                <c:pt idx="1">
                  <c:v>0.90909090909090906</c:v>
                </c:pt>
                <c:pt idx="2">
                  <c:v>0.89552238805970152</c:v>
                </c:pt>
                <c:pt idx="3">
                  <c:v>0.86813186813186816</c:v>
                </c:pt>
                <c:pt idx="4">
                  <c:v>0.85087719298245612</c:v>
                </c:pt>
                <c:pt idx="5">
                  <c:v>0.81060606060606055</c:v>
                </c:pt>
                <c:pt idx="6">
                  <c:v>0.76623376623376627</c:v>
                </c:pt>
                <c:pt idx="7">
                  <c:v>0.77586206896551724</c:v>
                </c:pt>
                <c:pt idx="8">
                  <c:v>0.76530612244897955</c:v>
                </c:pt>
                <c:pt idx="9">
                  <c:v>0.74770642201834858</c:v>
                </c:pt>
                <c:pt idx="10">
                  <c:v>0.75933609958506221</c:v>
                </c:pt>
                <c:pt idx="11">
                  <c:v>0.76245210727969348</c:v>
                </c:pt>
                <c:pt idx="12">
                  <c:v>0.78091872791519434</c:v>
                </c:pt>
              </c:numCache>
            </c:numRef>
          </c:val>
        </c:ser>
        <c:ser>
          <c:idx val="5"/>
          <c:order val="5"/>
          <c:tx>
            <c:strRef>
              <c:f>'198 Lipiec'!$E$39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'198 Lipiec'!$F$39:$R$39</c:f>
              <c:numCache>
                <c:formatCode>0.0000</c:formatCode>
                <c:ptCount val="13"/>
                <c:pt idx="0">
                  <c:v>0.86363636363636365</c:v>
                </c:pt>
                <c:pt idx="1">
                  <c:v>0.90909090909090906</c:v>
                </c:pt>
                <c:pt idx="2">
                  <c:v>0.89552238805970152</c:v>
                </c:pt>
                <c:pt idx="3">
                  <c:v>0.8571428571428571</c:v>
                </c:pt>
                <c:pt idx="4">
                  <c:v>0.84210526315789469</c:v>
                </c:pt>
                <c:pt idx="5">
                  <c:v>0.86363636363636365</c:v>
                </c:pt>
                <c:pt idx="6">
                  <c:v>0.86363636363636365</c:v>
                </c:pt>
                <c:pt idx="7">
                  <c:v>0.84482758620689657</c:v>
                </c:pt>
                <c:pt idx="8">
                  <c:v>0.8214285714285714</c:v>
                </c:pt>
                <c:pt idx="9">
                  <c:v>0.79816513761467889</c:v>
                </c:pt>
                <c:pt idx="10">
                  <c:v>0.75933609958506221</c:v>
                </c:pt>
                <c:pt idx="11">
                  <c:v>0.73180076628352486</c:v>
                </c:pt>
                <c:pt idx="12">
                  <c:v>0.74558303886925792</c:v>
                </c:pt>
              </c:numCache>
            </c:numRef>
          </c:val>
        </c:ser>
        <c:ser>
          <c:idx val="6"/>
          <c:order val="6"/>
          <c:tx>
            <c:strRef>
              <c:f>'198 Lipiec'!$E$40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'198 Lipiec'!$F$40:$R$40</c:f>
              <c:numCache>
                <c:formatCode>0.0000</c:formatCode>
                <c:ptCount val="13"/>
                <c:pt idx="0">
                  <c:v>0.81818181818181823</c:v>
                </c:pt>
                <c:pt idx="1">
                  <c:v>0.79545454545454541</c:v>
                </c:pt>
                <c:pt idx="2">
                  <c:v>0.76119402985074625</c:v>
                </c:pt>
                <c:pt idx="3">
                  <c:v>0.75824175824175821</c:v>
                </c:pt>
                <c:pt idx="4">
                  <c:v>0.71052631578947367</c:v>
                </c:pt>
                <c:pt idx="5">
                  <c:v>0.72727272727272729</c:v>
                </c:pt>
                <c:pt idx="6">
                  <c:v>0.73376623376623373</c:v>
                </c:pt>
                <c:pt idx="7">
                  <c:v>0.74137931034482762</c:v>
                </c:pt>
                <c:pt idx="8">
                  <c:v>0.74489795918367352</c:v>
                </c:pt>
                <c:pt idx="9">
                  <c:v>0.72477064220183485</c:v>
                </c:pt>
                <c:pt idx="10">
                  <c:v>0.68049792531120334</c:v>
                </c:pt>
                <c:pt idx="11">
                  <c:v>0.68582375478927204</c:v>
                </c:pt>
                <c:pt idx="12">
                  <c:v>0.69964664310954061</c:v>
                </c:pt>
              </c:numCache>
            </c:numRef>
          </c:val>
        </c:ser>
        <c:ser>
          <c:idx val="7"/>
          <c:order val="7"/>
          <c:tx>
            <c:strRef>
              <c:f>'198 Lipiec'!$E$41</c:f>
              <c:strCache>
                <c:ptCount val="1"/>
                <c:pt idx="0">
                  <c:v>Tomasz "Irak" Nowak</c:v>
                </c:pt>
              </c:strCache>
            </c:strRef>
          </c:tx>
          <c:val>
            <c:numRef>
              <c:f>'198 Lipiec'!$F$41:$R$41</c:f>
              <c:numCache>
                <c:formatCode>0.0000</c:formatCode>
                <c:ptCount val="13"/>
                <c:pt idx="0">
                  <c:v>0.63636363636363635</c:v>
                </c:pt>
                <c:pt idx="1">
                  <c:v>0.79545454545454541</c:v>
                </c:pt>
                <c:pt idx="2">
                  <c:v>0.80597014925373134</c:v>
                </c:pt>
                <c:pt idx="3">
                  <c:v>0.76923076923076927</c:v>
                </c:pt>
                <c:pt idx="4">
                  <c:v>0.7192982456140351</c:v>
                </c:pt>
                <c:pt idx="5">
                  <c:v>0.69696969696969702</c:v>
                </c:pt>
                <c:pt idx="6">
                  <c:v>0.69480519480519476</c:v>
                </c:pt>
                <c:pt idx="7">
                  <c:v>0.71264367816091956</c:v>
                </c:pt>
                <c:pt idx="8">
                  <c:v>0.69897959183673475</c:v>
                </c:pt>
                <c:pt idx="9">
                  <c:v>0.67431192660550454</c:v>
                </c:pt>
                <c:pt idx="10">
                  <c:v>0.65145228215767637</c:v>
                </c:pt>
                <c:pt idx="11">
                  <c:v>0.66283524904214564</c:v>
                </c:pt>
                <c:pt idx="12">
                  <c:v>0.67844522968197885</c:v>
                </c:pt>
              </c:numCache>
            </c:numRef>
          </c:val>
        </c:ser>
        <c:ser>
          <c:idx val="8"/>
          <c:order val="8"/>
          <c:tx>
            <c:strRef>
              <c:f>'198 Lipiec'!$E$42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'198 Lipiec'!$F$42:$R$42</c:f>
              <c:numCache>
                <c:formatCode>0.0000</c:formatCode>
                <c:ptCount val="13"/>
                <c:pt idx="0">
                  <c:v>0.54545454545454541</c:v>
                </c:pt>
                <c:pt idx="1">
                  <c:v>0.56818181818181823</c:v>
                </c:pt>
                <c:pt idx="2">
                  <c:v>0.61194029850746268</c:v>
                </c:pt>
                <c:pt idx="3">
                  <c:v>0.61538461538461542</c:v>
                </c:pt>
                <c:pt idx="4">
                  <c:v>0.53508771929824561</c:v>
                </c:pt>
                <c:pt idx="5">
                  <c:v>0.54545454545454541</c:v>
                </c:pt>
                <c:pt idx="6">
                  <c:v>0.54545454545454541</c:v>
                </c:pt>
                <c:pt idx="7">
                  <c:v>0.53448275862068961</c:v>
                </c:pt>
                <c:pt idx="8">
                  <c:v>0.53061224489795922</c:v>
                </c:pt>
                <c:pt idx="9">
                  <c:v>0.52752293577981646</c:v>
                </c:pt>
                <c:pt idx="10">
                  <c:v>0.53526970954356845</c:v>
                </c:pt>
                <c:pt idx="11">
                  <c:v>0.56704980842911878</c:v>
                </c:pt>
                <c:pt idx="12">
                  <c:v>0.54770318021201414</c:v>
                </c:pt>
              </c:numCache>
            </c:numRef>
          </c:val>
        </c:ser>
        <c:ser>
          <c:idx val="9"/>
          <c:order val="9"/>
          <c:tx>
            <c:strRef>
              <c:f>'198 Lipiec'!$E$43</c:f>
              <c:strCache>
                <c:ptCount val="1"/>
                <c:pt idx="0">
                  <c:v>Zbigniew Kraczek</c:v>
                </c:pt>
              </c:strCache>
            </c:strRef>
          </c:tx>
          <c:val>
            <c:numRef>
              <c:f>'198 Lipiec'!$F$43:$R$43</c:f>
              <c:numCache>
                <c:formatCode>0.0000</c:formatCode>
                <c:ptCount val="13"/>
                <c:pt idx="0">
                  <c:v>0.54545454545454541</c:v>
                </c:pt>
                <c:pt idx="1">
                  <c:v>0.54545454545454541</c:v>
                </c:pt>
                <c:pt idx="2">
                  <c:v>0.61194029850746268</c:v>
                </c:pt>
                <c:pt idx="3">
                  <c:v>0.58241758241758246</c:v>
                </c:pt>
                <c:pt idx="4">
                  <c:v>0.58771929824561409</c:v>
                </c:pt>
                <c:pt idx="5">
                  <c:v>0.60606060606060608</c:v>
                </c:pt>
                <c:pt idx="6">
                  <c:v>0.59090909090909094</c:v>
                </c:pt>
                <c:pt idx="7">
                  <c:v>0.57471264367816088</c:v>
                </c:pt>
                <c:pt idx="8">
                  <c:v>0.55102040816326525</c:v>
                </c:pt>
                <c:pt idx="9">
                  <c:v>0.52293577981651373</c:v>
                </c:pt>
                <c:pt idx="10">
                  <c:v>0.49792531120331951</c:v>
                </c:pt>
                <c:pt idx="11">
                  <c:v>0.49808429118773945</c:v>
                </c:pt>
                <c:pt idx="12">
                  <c:v>0.48409893992932862</c:v>
                </c:pt>
              </c:numCache>
            </c:numRef>
          </c:val>
        </c:ser>
        <c:ser>
          <c:idx val="10"/>
          <c:order val="10"/>
          <c:tx>
            <c:strRef>
              <c:f>'198 Lipiec'!$E$44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'198 Lipiec'!$F$44:$R$44</c:f>
              <c:numCache>
                <c:formatCode>0.0000</c:formatCode>
                <c:ptCount val="13"/>
                <c:pt idx="0">
                  <c:v>0.68181818181818177</c:v>
                </c:pt>
                <c:pt idx="1">
                  <c:v>0.63636363636363635</c:v>
                </c:pt>
                <c:pt idx="2">
                  <c:v>0.71641791044776115</c:v>
                </c:pt>
                <c:pt idx="3">
                  <c:v>0.5714285714285714</c:v>
                </c:pt>
                <c:pt idx="4">
                  <c:v>0.48245614035087719</c:v>
                </c:pt>
                <c:pt idx="5">
                  <c:v>0.47727272727272729</c:v>
                </c:pt>
                <c:pt idx="6">
                  <c:v>0.45454545454545453</c:v>
                </c:pt>
                <c:pt idx="7">
                  <c:v>0.44827586206896552</c:v>
                </c:pt>
                <c:pt idx="8">
                  <c:v>0.41326530612244899</c:v>
                </c:pt>
                <c:pt idx="9">
                  <c:v>0.39449541284403672</c:v>
                </c:pt>
                <c:pt idx="10">
                  <c:v>0.36514522821576761</c:v>
                </c:pt>
                <c:pt idx="11">
                  <c:v>0.36398467432950193</c:v>
                </c:pt>
                <c:pt idx="12">
                  <c:v>0.35335689045936397</c:v>
                </c:pt>
              </c:numCache>
            </c:numRef>
          </c:val>
        </c:ser>
        <c:ser>
          <c:idx val="11"/>
          <c:order val="11"/>
          <c:tx>
            <c:strRef>
              <c:f>'198 Lipiec'!$E$45</c:f>
              <c:strCache>
                <c:ptCount val="1"/>
                <c:pt idx="0">
                  <c:v>Marek Grzegorski</c:v>
                </c:pt>
              </c:strCache>
            </c:strRef>
          </c:tx>
          <c:val>
            <c:numRef>
              <c:f>'198 Lipiec'!$F$45:$R$45</c:f>
              <c:numCache>
                <c:formatCode>0.0000</c:formatCode>
                <c:ptCount val="13"/>
                <c:pt idx="0">
                  <c:v>0.13636363636363635</c:v>
                </c:pt>
                <c:pt idx="1">
                  <c:v>9.0909090909090912E-2</c:v>
                </c:pt>
                <c:pt idx="2">
                  <c:v>7.4626865671641784E-2</c:v>
                </c:pt>
                <c:pt idx="3">
                  <c:v>0.17582417582417584</c:v>
                </c:pt>
                <c:pt idx="4">
                  <c:v>0.16666666666666666</c:v>
                </c:pt>
                <c:pt idx="5">
                  <c:v>0.19696969696969696</c:v>
                </c:pt>
                <c:pt idx="6">
                  <c:v>0.18181818181818182</c:v>
                </c:pt>
                <c:pt idx="7">
                  <c:v>0.19540229885057472</c:v>
                </c:pt>
                <c:pt idx="8">
                  <c:v>0.17346938775510204</c:v>
                </c:pt>
                <c:pt idx="9">
                  <c:v>0.16972477064220184</c:v>
                </c:pt>
                <c:pt idx="10">
                  <c:v>0.16182572614107885</c:v>
                </c:pt>
                <c:pt idx="11">
                  <c:v>0.17241379310344829</c:v>
                </c:pt>
                <c:pt idx="12">
                  <c:v>0.15901060070671377</c:v>
                </c:pt>
              </c:numCache>
            </c:numRef>
          </c:val>
        </c:ser>
        <c:ser>
          <c:idx val="12"/>
          <c:order val="12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0373504"/>
        <c:axId val="150375040"/>
      </c:lineChart>
      <c:catAx>
        <c:axId val="150373504"/>
        <c:scaling>
          <c:orientation val="minMax"/>
        </c:scaling>
        <c:axPos val="b"/>
        <c:numFmt formatCode="General" sourceLinked="1"/>
        <c:tickLblPos val="nextTo"/>
        <c:crossAx val="150375040"/>
        <c:crosses val="autoZero"/>
        <c:auto val="1"/>
        <c:lblAlgn val="ctr"/>
        <c:lblOffset val="100"/>
      </c:catAx>
      <c:valAx>
        <c:axId val="150375040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50373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188"/>
          <c:h val="0.78394133175549585"/>
        </c:manualLayout>
      </c:layout>
    </c:legend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73632122532"/>
          <c:y val="3.644117123963201E-2"/>
          <c:w val="0.71381405746335658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'197 Czerwiec'!$E$28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'197 Czerwiec'!$F$28:$P$28</c:f>
              <c:numCache>
                <c:formatCode>0.0000</c:formatCode>
                <c:ptCount val="11"/>
                <c:pt idx="0">
                  <c:v>0.88888888888888884</c:v>
                </c:pt>
                <c:pt idx="1">
                  <c:v>0.94117647058823528</c:v>
                </c:pt>
                <c:pt idx="2">
                  <c:v>0.96153846153846156</c:v>
                </c:pt>
                <c:pt idx="3">
                  <c:v>0.97058823529411764</c:v>
                </c:pt>
                <c:pt idx="4">
                  <c:v>1</c:v>
                </c:pt>
                <c:pt idx="5">
                  <c:v>1</c:v>
                </c:pt>
                <c:pt idx="6">
                  <c:v>0.93103448275862066</c:v>
                </c:pt>
                <c:pt idx="7">
                  <c:v>0.9213483146067416</c:v>
                </c:pt>
                <c:pt idx="8">
                  <c:v>0.94805194805194803</c:v>
                </c:pt>
                <c:pt idx="9">
                  <c:v>0.98161764705882348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'197 Czerwiec'!$E$29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'197 Czerwiec'!$F$29:$P$29</c:f>
              <c:numCache>
                <c:formatCode>0.0000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0.95121951219512191</c:v>
                </c:pt>
                <c:pt idx="5">
                  <c:v>0.97959183673469385</c:v>
                </c:pt>
                <c:pt idx="6">
                  <c:v>0.91379310344827591</c:v>
                </c:pt>
                <c:pt idx="7">
                  <c:v>0.898876404494382</c:v>
                </c:pt>
                <c:pt idx="8">
                  <c:v>0.93939393939393945</c:v>
                </c:pt>
                <c:pt idx="9">
                  <c:v>0.97426470588235292</c:v>
                </c:pt>
                <c:pt idx="10">
                  <c:v>0.96710526315789469</c:v>
                </c:pt>
              </c:numCache>
            </c:numRef>
          </c:val>
        </c:ser>
        <c:ser>
          <c:idx val="2"/>
          <c:order val="2"/>
          <c:tx>
            <c:strRef>
              <c:f>'197 Czerwiec'!$E$30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'197 Czerwiec'!$F$30:$P$30</c:f>
              <c:numCache>
                <c:formatCode>0.0000</c:formatCode>
                <c:ptCount val="11"/>
                <c:pt idx="0">
                  <c:v>0.88888888888888884</c:v>
                </c:pt>
                <c:pt idx="1">
                  <c:v>0.94117647058823528</c:v>
                </c:pt>
                <c:pt idx="2">
                  <c:v>0.96153846153846156</c:v>
                </c:pt>
                <c:pt idx="3">
                  <c:v>0.97058823529411764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0.92105263157894735</c:v>
                </c:pt>
              </c:numCache>
            </c:numRef>
          </c:val>
        </c:ser>
        <c:ser>
          <c:idx val="3"/>
          <c:order val="3"/>
          <c:tx>
            <c:strRef>
              <c:f>'197 Czerwiec'!$E$31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'197 Czerwiec'!$F$31:$P$31</c:f>
              <c:numCache>
                <c:formatCode>0.0000</c:formatCode>
                <c:ptCount val="11"/>
                <c:pt idx="0">
                  <c:v>0.88888888888888884</c:v>
                </c:pt>
                <c:pt idx="1">
                  <c:v>0.94117647058823528</c:v>
                </c:pt>
                <c:pt idx="2">
                  <c:v>0.92307692307692313</c:v>
                </c:pt>
                <c:pt idx="3">
                  <c:v>0.94117647058823528</c:v>
                </c:pt>
                <c:pt idx="4">
                  <c:v>0.92682926829268297</c:v>
                </c:pt>
                <c:pt idx="5">
                  <c:v>0.81632653061224492</c:v>
                </c:pt>
                <c:pt idx="6">
                  <c:v>0.72413793103448276</c:v>
                </c:pt>
                <c:pt idx="7">
                  <c:v>0.8651685393258427</c:v>
                </c:pt>
                <c:pt idx="8">
                  <c:v>0.90476190476190477</c:v>
                </c:pt>
                <c:pt idx="9">
                  <c:v>0.8970588235294118</c:v>
                </c:pt>
                <c:pt idx="10">
                  <c:v>0.85855263157894735</c:v>
                </c:pt>
              </c:numCache>
            </c:numRef>
          </c:val>
        </c:ser>
        <c:ser>
          <c:idx val="4"/>
          <c:order val="4"/>
          <c:tx>
            <c:strRef>
              <c:f>'197 Czerwiec'!$E$32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'197 Czerwiec'!$F$32:$P$32</c:f>
              <c:numCache>
                <c:formatCode>0.0000</c:formatCode>
                <c:ptCount val="11"/>
                <c:pt idx="0">
                  <c:v>0.88888888888888884</c:v>
                </c:pt>
                <c:pt idx="1">
                  <c:v>0.94117647058823528</c:v>
                </c:pt>
                <c:pt idx="2">
                  <c:v>0.73076923076923073</c:v>
                </c:pt>
                <c:pt idx="3">
                  <c:v>0.61764705882352944</c:v>
                </c:pt>
                <c:pt idx="4">
                  <c:v>0.73170731707317072</c:v>
                </c:pt>
                <c:pt idx="5">
                  <c:v>0.65306122448979587</c:v>
                </c:pt>
                <c:pt idx="6">
                  <c:v>0.68965517241379315</c:v>
                </c:pt>
                <c:pt idx="7">
                  <c:v>0.7078651685393258</c:v>
                </c:pt>
                <c:pt idx="8">
                  <c:v>0.77489177489177485</c:v>
                </c:pt>
                <c:pt idx="9">
                  <c:v>0.82720588235294112</c:v>
                </c:pt>
                <c:pt idx="10">
                  <c:v>0.83223684210526316</c:v>
                </c:pt>
              </c:numCache>
            </c:numRef>
          </c:val>
        </c:ser>
        <c:ser>
          <c:idx val="5"/>
          <c:order val="5"/>
          <c:tx>
            <c:strRef>
              <c:f>'197 Czerwiec'!$E$33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'197 Czerwiec'!$F$33:$P$33</c:f>
              <c:numCache>
                <c:formatCode>0.0000</c:formatCode>
                <c:ptCount val="11"/>
                <c:pt idx="0">
                  <c:v>0.55555555555555558</c:v>
                </c:pt>
                <c:pt idx="1">
                  <c:v>0.58823529411764708</c:v>
                </c:pt>
                <c:pt idx="2">
                  <c:v>0.57692307692307687</c:v>
                </c:pt>
                <c:pt idx="3">
                  <c:v>0.67647058823529416</c:v>
                </c:pt>
                <c:pt idx="4">
                  <c:v>0.78048780487804881</c:v>
                </c:pt>
                <c:pt idx="5">
                  <c:v>0.81632653061224492</c:v>
                </c:pt>
                <c:pt idx="6">
                  <c:v>0.72413793103448276</c:v>
                </c:pt>
                <c:pt idx="7">
                  <c:v>0.5898876404494382</c:v>
                </c:pt>
                <c:pt idx="8">
                  <c:v>0.66233766233766234</c:v>
                </c:pt>
                <c:pt idx="9">
                  <c:v>0.73161764705882348</c:v>
                </c:pt>
                <c:pt idx="10">
                  <c:v>0.6875</c:v>
                </c:pt>
              </c:numCache>
            </c:numRef>
          </c:val>
        </c:ser>
        <c:ser>
          <c:idx val="6"/>
          <c:order val="6"/>
          <c:tx>
            <c:strRef>
              <c:f>'197 Czerwiec'!$E$34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'197 Czerwiec'!$F$34:$P$34</c:f>
              <c:numCache>
                <c:formatCode>0.0000</c:formatCode>
                <c:ptCount val="11"/>
                <c:pt idx="0">
                  <c:v>0.88888888888888884</c:v>
                </c:pt>
                <c:pt idx="1">
                  <c:v>1</c:v>
                </c:pt>
                <c:pt idx="2">
                  <c:v>0.96153846153846156</c:v>
                </c:pt>
                <c:pt idx="3">
                  <c:v>0.79411764705882348</c:v>
                </c:pt>
                <c:pt idx="4">
                  <c:v>0.70731707317073167</c:v>
                </c:pt>
                <c:pt idx="5">
                  <c:v>0.59183673469387754</c:v>
                </c:pt>
                <c:pt idx="6">
                  <c:v>0.63793103448275867</c:v>
                </c:pt>
                <c:pt idx="7">
                  <c:v>0.65730337078651691</c:v>
                </c:pt>
                <c:pt idx="8">
                  <c:v>0.72294372294372289</c:v>
                </c:pt>
                <c:pt idx="9">
                  <c:v>0.69117647058823528</c:v>
                </c:pt>
                <c:pt idx="10">
                  <c:v>0.67434210526315785</c:v>
                </c:pt>
              </c:numCache>
            </c:numRef>
          </c:val>
        </c:ser>
        <c:ser>
          <c:idx val="7"/>
          <c:order val="7"/>
          <c:tx>
            <c:strRef>
              <c:f>'197 Czerwiec'!$E$35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'197 Czerwiec'!$F$35:$P$35</c:f>
              <c:numCache>
                <c:formatCode>0.0000</c:formatCode>
                <c:ptCount val="11"/>
                <c:pt idx="0">
                  <c:v>0.33333333333333331</c:v>
                </c:pt>
                <c:pt idx="1">
                  <c:v>0.6470588235294118</c:v>
                </c:pt>
                <c:pt idx="2">
                  <c:v>0.73076923076923073</c:v>
                </c:pt>
                <c:pt idx="3">
                  <c:v>0.55882352941176472</c:v>
                </c:pt>
                <c:pt idx="4">
                  <c:v>0.51219512195121952</c:v>
                </c:pt>
                <c:pt idx="5">
                  <c:v>0.42857142857142855</c:v>
                </c:pt>
                <c:pt idx="6">
                  <c:v>0.46551724137931033</c:v>
                </c:pt>
                <c:pt idx="7">
                  <c:v>0.6292134831460674</c:v>
                </c:pt>
                <c:pt idx="8">
                  <c:v>0.62337662337662336</c:v>
                </c:pt>
                <c:pt idx="9">
                  <c:v>0.56617647058823528</c:v>
                </c:pt>
                <c:pt idx="10">
                  <c:v>0.51973684210526316</c:v>
                </c:pt>
              </c:numCache>
            </c:numRef>
          </c:val>
        </c:ser>
        <c:ser>
          <c:idx val="8"/>
          <c:order val="8"/>
          <c:tx>
            <c:strRef>
              <c:f>'197 Czerwiec'!$E$36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'197 Czerwiec'!$F$36:$P$36</c:f>
              <c:numCache>
                <c:formatCode>0.0000</c:formatCode>
                <c:ptCount val="11"/>
                <c:pt idx="0">
                  <c:v>0.66666666666666663</c:v>
                </c:pt>
                <c:pt idx="1">
                  <c:v>0.35294117647058826</c:v>
                </c:pt>
                <c:pt idx="2">
                  <c:v>0.42307692307692307</c:v>
                </c:pt>
                <c:pt idx="3">
                  <c:v>0.47058823529411764</c:v>
                </c:pt>
                <c:pt idx="4">
                  <c:v>0.3902439024390244</c:v>
                </c:pt>
                <c:pt idx="5">
                  <c:v>0.32653061224489793</c:v>
                </c:pt>
                <c:pt idx="6">
                  <c:v>0.41379310344827586</c:v>
                </c:pt>
                <c:pt idx="7">
                  <c:v>0.33146067415730335</c:v>
                </c:pt>
                <c:pt idx="8">
                  <c:v>0.42424242424242425</c:v>
                </c:pt>
                <c:pt idx="9">
                  <c:v>0.46323529411764708</c:v>
                </c:pt>
                <c:pt idx="10">
                  <c:v>0.41447368421052633</c:v>
                </c:pt>
              </c:numCache>
            </c:numRef>
          </c:val>
        </c:ser>
        <c:marker val="1"/>
        <c:axId val="150663936"/>
        <c:axId val="150665472"/>
      </c:lineChart>
      <c:catAx>
        <c:axId val="150663936"/>
        <c:scaling>
          <c:orientation val="minMax"/>
        </c:scaling>
        <c:axPos val="b"/>
        <c:numFmt formatCode="General" sourceLinked="1"/>
        <c:tickLblPos val="nextTo"/>
        <c:crossAx val="150665472"/>
        <c:crosses val="autoZero"/>
        <c:auto val="1"/>
        <c:lblAlgn val="ctr"/>
        <c:lblOffset val="100"/>
      </c:catAx>
      <c:valAx>
        <c:axId val="150665472"/>
        <c:scaling>
          <c:orientation val="minMax"/>
          <c:max val="1.1000000000000001"/>
          <c:min val="0.1"/>
        </c:scaling>
        <c:axPos val="l"/>
        <c:majorGridlines/>
        <c:numFmt formatCode="0.0" sourceLinked="0"/>
        <c:tickLblPos val="nextTo"/>
        <c:crossAx val="150663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4168367346938777"/>
          <c:h val="0.55019006244909263"/>
        </c:manualLayout>
      </c:layout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73632122532"/>
          <c:y val="3.644117123963201E-2"/>
          <c:w val="0.71381405746335624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'196 Maj'!$E$30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'196 Maj'!$F$30:$O$30</c:f>
              <c:numCache>
                <c:formatCode>0.0000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0.94029850746268662</c:v>
                </c:pt>
                <c:pt idx="3">
                  <c:v>0.90476190476190477</c:v>
                </c:pt>
                <c:pt idx="4">
                  <c:v>0.93809523809523809</c:v>
                </c:pt>
                <c:pt idx="5">
                  <c:v>0.96959459459459463</c:v>
                </c:pt>
                <c:pt idx="6">
                  <c:v>0.92643051771117169</c:v>
                </c:pt>
                <c:pt idx="7">
                  <c:v>0.99259259259259258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'196 Maj'!$E$31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'196 Maj'!$F$31:$O$31</c:f>
              <c:numCache>
                <c:formatCode>0.0000</c:formatCode>
                <c:ptCount val="10"/>
                <c:pt idx="0">
                  <c:v>0.66666666666666663</c:v>
                </c:pt>
                <c:pt idx="1">
                  <c:v>0.77049180327868849</c:v>
                </c:pt>
                <c:pt idx="2">
                  <c:v>0.97014925373134331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0.98272138228941686</c:v>
                </c:pt>
                <c:pt idx="9">
                  <c:v>0.97714285714285709</c:v>
                </c:pt>
              </c:numCache>
            </c:numRef>
          </c:val>
        </c:ser>
        <c:ser>
          <c:idx val="2"/>
          <c:order val="2"/>
          <c:tx>
            <c:strRef>
              <c:f>'196 Maj'!$E$32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'196 Maj'!$F$32:$O$32</c:f>
              <c:numCache>
                <c:formatCode>0.0000</c:formatCode>
                <c:ptCount val="10"/>
                <c:pt idx="0">
                  <c:v>0.5</c:v>
                </c:pt>
                <c:pt idx="1">
                  <c:v>0.57377049180327866</c:v>
                </c:pt>
                <c:pt idx="2">
                  <c:v>0.80597014925373134</c:v>
                </c:pt>
                <c:pt idx="3">
                  <c:v>0.79523809523809519</c:v>
                </c:pt>
                <c:pt idx="4">
                  <c:v>0.82380952380952377</c:v>
                </c:pt>
                <c:pt idx="5">
                  <c:v>0.8817567567567568</c:v>
                </c:pt>
                <c:pt idx="6">
                  <c:v>0.88828337874659402</c:v>
                </c:pt>
                <c:pt idx="7">
                  <c:v>0.91851851851851851</c:v>
                </c:pt>
                <c:pt idx="8">
                  <c:v>0.93520518358531313</c:v>
                </c:pt>
                <c:pt idx="9">
                  <c:v>0.95047619047619047</c:v>
                </c:pt>
              </c:numCache>
            </c:numRef>
          </c:val>
        </c:ser>
        <c:ser>
          <c:idx val="3"/>
          <c:order val="3"/>
          <c:tx>
            <c:strRef>
              <c:f>'196 Maj'!$E$33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'196 Maj'!$F$33:$O$33</c:f>
              <c:numCache>
                <c:formatCode>0.0000</c:formatCode>
                <c:ptCount val="10"/>
                <c:pt idx="0">
                  <c:v>1</c:v>
                </c:pt>
                <c:pt idx="1">
                  <c:v>0.63934426229508201</c:v>
                </c:pt>
                <c:pt idx="2">
                  <c:v>0.79104477611940294</c:v>
                </c:pt>
                <c:pt idx="3">
                  <c:v>0.83333333333333337</c:v>
                </c:pt>
                <c:pt idx="4">
                  <c:v>0.8571428571428571</c:v>
                </c:pt>
                <c:pt idx="5">
                  <c:v>0.91216216216216217</c:v>
                </c:pt>
                <c:pt idx="6">
                  <c:v>0.84196185286103542</c:v>
                </c:pt>
                <c:pt idx="7">
                  <c:v>0.86172839506172838</c:v>
                </c:pt>
                <c:pt idx="8">
                  <c:v>0.87904967602591788</c:v>
                </c:pt>
                <c:pt idx="9">
                  <c:v>0.88952380952380949</c:v>
                </c:pt>
              </c:numCache>
            </c:numRef>
          </c:val>
        </c:ser>
        <c:ser>
          <c:idx val="4"/>
          <c:order val="4"/>
          <c:tx>
            <c:strRef>
              <c:f>'196 Maj'!$E$34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'196 Maj'!$F$34:$O$34</c:f>
              <c:numCache>
                <c:formatCode>0.0000</c:formatCode>
                <c:ptCount val="10"/>
                <c:pt idx="0">
                  <c:v>0.5</c:v>
                </c:pt>
                <c:pt idx="1">
                  <c:v>0.65573770491803274</c:v>
                </c:pt>
                <c:pt idx="2">
                  <c:v>0.82835820895522383</c:v>
                </c:pt>
                <c:pt idx="3">
                  <c:v>0.68571428571428572</c:v>
                </c:pt>
                <c:pt idx="4">
                  <c:v>0.71904761904761905</c:v>
                </c:pt>
                <c:pt idx="5">
                  <c:v>0.80067567567567566</c:v>
                </c:pt>
                <c:pt idx="6">
                  <c:v>0.7438692098092643</c:v>
                </c:pt>
                <c:pt idx="7">
                  <c:v>0.85432098765432096</c:v>
                </c:pt>
                <c:pt idx="8">
                  <c:v>0.87041036717062636</c:v>
                </c:pt>
                <c:pt idx="9">
                  <c:v>0.87047619047619051</c:v>
                </c:pt>
              </c:numCache>
            </c:numRef>
          </c:val>
        </c:ser>
        <c:ser>
          <c:idx val="5"/>
          <c:order val="5"/>
          <c:tx>
            <c:strRef>
              <c:f>'196 Maj'!$E$35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'196 Maj'!$F$35:$O$35</c:f>
              <c:numCache>
                <c:formatCode>0.0000</c:formatCode>
                <c:ptCount val="10"/>
                <c:pt idx="0">
                  <c:v>1</c:v>
                </c:pt>
                <c:pt idx="1">
                  <c:v>0.83606557377049184</c:v>
                </c:pt>
                <c:pt idx="2">
                  <c:v>1</c:v>
                </c:pt>
                <c:pt idx="3">
                  <c:v>0.95238095238095233</c:v>
                </c:pt>
                <c:pt idx="4">
                  <c:v>0.99523809523809526</c:v>
                </c:pt>
                <c:pt idx="5">
                  <c:v>0.9932432432432432</c:v>
                </c:pt>
                <c:pt idx="6">
                  <c:v>0.9073569482288828</c:v>
                </c:pt>
                <c:pt idx="7">
                  <c:v>0.85925925925925928</c:v>
                </c:pt>
                <c:pt idx="8">
                  <c:v>0.83369330453563717</c:v>
                </c:pt>
                <c:pt idx="9">
                  <c:v>0.85333333333333339</c:v>
                </c:pt>
              </c:numCache>
            </c:numRef>
          </c:val>
        </c:ser>
        <c:ser>
          <c:idx val="6"/>
          <c:order val="6"/>
          <c:tx>
            <c:strRef>
              <c:f>'196 Maj'!$E$36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'196 Maj'!$F$36:$O$36</c:f>
              <c:numCache>
                <c:formatCode>0.0000</c:formatCode>
                <c:ptCount val="10"/>
                <c:pt idx="0">
                  <c:v>0.5</c:v>
                </c:pt>
                <c:pt idx="1">
                  <c:v>0.42622950819672129</c:v>
                </c:pt>
                <c:pt idx="2">
                  <c:v>0.79104477611940294</c:v>
                </c:pt>
                <c:pt idx="3">
                  <c:v>0.71904761904761905</c:v>
                </c:pt>
                <c:pt idx="4">
                  <c:v>0.75714285714285712</c:v>
                </c:pt>
                <c:pt idx="5">
                  <c:v>0.83445945945945943</c:v>
                </c:pt>
                <c:pt idx="6">
                  <c:v>0.80381471389645776</c:v>
                </c:pt>
                <c:pt idx="7">
                  <c:v>0.77283950617283947</c:v>
                </c:pt>
                <c:pt idx="8">
                  <c:v>0.71274298056155505</c:v>
                </c:pt>
                <c:pt idx="9">
                  <c:v>0.71238095238095234</c:v>
                </c:pt>
              </c:numCache>
            </c:numRef>
          </c:val>
        </c:ser>
        <c:ser>
          <c:idx val="7"/>
          <c:order val="7"/>
          <c:tx>
            <c:strRef>
              <c:f>'196 Maj'!$E$37</c:f>
              <c:strCache>
                <c:ptCount val="1"/>
                <c:pt idx="0">
                  <c:v>Bartłomiej "Gandalf" Zielonka</c:v>
                </c:pt>
              </c:strCache>
            </c:strRef>
          </c:tx>
          <c:val>
            <c:numRef>
              <c:f>'196 Maj'!$F$37:$O$37</c:f>
              <c:numCache>
                <c:formatCode>0.0000</c:formatCode>
                <c:ptCount val="10"/>
                <c:pt idx="0">
                  <c:v>0.16666666666666666</c:v>
                </c:pt>
                <c:pt idx="1">
                  <c:v>0.47540983606557374</c:v>
                </c:pt>
                <c:pt idx="2">
                  <c:v>0.68656716417910446</c:v>
                </c:pt>
                <c:pt idx="3">
                  <c:v>0.71904761904761905</c:v>
                </c:pt>
                <c:pt idx="4">
                  <c:v>0.75714285714285712</c:v>
                </c:pt>
                <c:pt idx="5">
                  <c:v>0.81418918918918914</c:v>
                </c:pt>
                <c:pt idx="6">
                  <c:v>0.71117166212534055</c:v>
                </c:pt>
                <c:pt idx="7">
                  <c:v>0.70617283950617282</c:v>
                </c:pt>
                <c:pt idx="8">
                  <c:v>0.66738660907127434</c:v>
                </c:pt>
                <c:pt idx="9">
                  <c:v>0.66095238095238096</c:v>
                </c:pt>
              </c:numCache>
            </c:numRef>
          </c:val>
        </c:ser>
        <c:ser>
          <c:idx val="8"/>
          <c:order val="8"/>
          <c:tx>
            <c:strRef>
              <c:f>'196 Maj'!$E$38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'196 Maj'!$F$38:$O$38</c:f>
              <c:numCache>
                <c:formatCode>0.0000</c:formatCode>
                <c:ptCount val="10"/>
                <c:pt idx="0">
                  <c:v>0.83333333333333337</c:v>
                </c:pt>
                <c:pt idx="1">
                  <c:v>0.60655737704918034</c:v>
                </c:pt>
                <c:pt idx="2">
                  <c:v>0.5074626865671642</c:v>
                </c:pt>
                <c:pt idx="3">
                  <c:v>0.52380952380952384</c:v>
                </c:pt>
                <c:pt idx="4">
                  <c:v>0.52380952380952384</c:v>
                </c:pt>
                <c:pt idx="5">
                  <c:v>0.60810810810810811</c:v>
                </c:pt>
                <c:pt idx="6">
                  <c:v>0.59128065395095364</c:v>
                </c:pt>
                <c:pt idx="7">
                  <c:v>0.58518518518518514</c:v>
                </c:pt>
                <c:pt idx="8">
                  <c:v>0.54211663066954641</c:v>
                </c:pt>
                <c:pt idx="9">
                  <c:v>0.53142857142857147</c:v>
                </c:pt>
              </c:numCache>
            </c:numRef>
          </c:val>
        </c:ser>
        <c:ser>
          <c:idx val="9"/>
          <c:order val="9"/>
          <c:tx>
            <c:strRef>
              <c:f>'196 Maj'!$E$39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'196 Maj'!$F$39:$O$39</c:f>
              <c:numCache>
                <c:formatCode>0.0000</c:formatCode>
                <c:ptCount val="10"/>
                <c:pt idx="0">
                  <c:v>0.16666666666666666</c:v>
                </c:pt>
                <c:pt idx="1">
                  <c:v>0.4098360655737705</c:v>
                </c:pt>
                <c:pt idx="2">
                  <c:v>0.39552238805970147</c:v>
                </c:pt>
                <c:pt idx="3">
                  <c:v>0.37619047619047619</c:v>
                </c:pt>
                <c:pt idx="4">
                  <c:v>0.37619047619047619</c:v>
                </c:pt>
                <c:pt idx="5">
                  <c:v>0.40202702702702703</c:v>
                </c:pt>
                <c:pt idx="6">
                  <c:v>0.41416893732970028</c:v>
                </c:pt>
                <c:pt idx="7">
                  <c:v>0.40740740740740738</c:v>
                </c:pt>
                <c:pt idx="8">
                  <c:v>0.39524838012958963</c:v>
                </c:pt>
                <c:pt idx="9">
                  <c:v>0.41333333333333333</c:v>
                </c:pt>
              </c:numCache>
            </c:numRef>
          </c:val>
        </c:ser>
        <c:marker val="1"/>
        <c:axId val="150721664"/>
        <c:axId val="150723200"/>
      </c:lineChart>
      <c:catAx>
        <c:axId val="150721664"/>
        <c:scaling>
          <c:orientation val="minMax"/>
        </c:scaling>
        <c:axPos val="b"/>
        <c:numFmt formatCode="General" sourceLinked="1"/>
        <c:tickLblPos val="nextTo"/>
        <c:crossAx val="150723200"/>
        <c:crosses val="autoZero"/>
        <c:auto val="1"/>
        <c:lblAlgn val="ctr"/>
        <c:lblOffset val="100"/>
      </c:catAx>
      <c:valAx>
        <c:axId val="150723200"/>
        <c:scaling>
          <c:orientation val="minMax"/>
          <c:max val="1.1000000000000001"/>
          <c:min val="0.1"/>
        </c:scaling>
        <c:axPos val="l"/>
        <c:majorGridlines/>
        <c:numFmt formatCode="0.0" sourceLinked="0"/>
        <c:tickLblPos val="nextTo"/>
        <c:crossAx val="150721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5658163265306122"/>
          <c:h val="0.58294369393380963"/>
        </c:manualLayout>
      </c:layout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826"/>
          <c:y val="3.9863574745464515E-2"/>
          <c:w val="0.71381405746335602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'195 Kwiecień'!$E$28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'195 Kwiecień'!$F$28:$R$28</c:f>
              <c:numCache>
                <c:formatCode>0.0000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'195 Kwiecień'!$E$29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'195 Kwiecień'!$F$29:$R$29</c:f>
              <c:numCache>
                <c:formatCode>0.0000</c:formatCode>
                <c:ptCount val="13"/>
                <c:pt idx="0">
                  <c:v>0.95833333333333337</c:v>
                </c:pt>
                <c:pt idx="1">
                  <c:v>0.95454545454545459</c:v>
                </c:pt>
                <c:pt idx="2">
                  <c:v>0.890625</c:v>
                </c:pt>
                <c:pt idx="3">
                  <c:v>0.92771084337349397</c:v>
                </c:pt>
                <c:pt idx="4">
                  <c:v>0.93203883495145634</c:v>
                </c:pt>
                <c:pt idx="5">
                  <c:v>0.91379310344827591</c:v>
                </c:pt>
                <c:pt idx="6">
                  <c:v>0.92481203007518797</c:v>
                </c:pt>
                <c:pt idx="7">
                  <c:v>0.96</c:v>
                </c:pt>
                <c:pt idx="8">
                  <c:v>0.96363636363636362</c:v>
                </c:pt>
                <c:pt idx="9">
                  <c:v>0.99459459459459465</c:v>
                </c:pt>
                <c:pt idx="10">
                  <c:v>0.92380952380952386</c:v>
                </c:pt>
                <c:pt idx="11">
                  <c:v>0.9419642857142857</c:v>
                </c:pt>
                <c:pt idx="12">
                  <c:v>0.93495934959349591</c:v>
                </c:pt>
              </c:numCache>
            </c:numRef>
          </c:val>
        </c:ser>
        <c:ser>
          <c:idx val="2"/>
          <c:order val="2"/>
          <c:tx>
            <c:strRef>
              <c:f>'195 Kwiecień'!$E$30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'195 Kwiecień'!$F$30:$R$30</c:f>
              <c:numCache>
                <c:formatCode>0.0000</c:formatCode>
                <c:ptCount val="13"/>
                <c:pt idx="0">
                  <c:v>0.83333333333333337</c:v>
                </c:pt>
                <c:pt idx="1">
                  <c:v>0.90909090909090906</c:v>
                </c:pt>
                <c:pt idx="2">
                  <c:v>0.9375</c:v>
                </c:pt>
                <c:pt idx="3">
                  <c:v>0.86746987951807231</c:v>
                </c:pt>
                <c:pt idx="4">
                  <c:v>0.77669902912621358</c:v>
                </c:pt>
                <c:pt idx="5">
                  <c:v>0.71551724137931039</c:v>
                </c:pt>
                <c:pt idx="6">
                  <c:v>0.72180451127819545</c:v>
                </c:pt>
                <c:pt idx="7">
                  <c:v>0.71333333333333337</c:v>
                </c:pt>
                <c:pt idx="8">
                  <c:v>0.70909090909090911</c:v>
                </c:pt>
                <c:pt idx="9">
                  <c:v>0.71351351351351355</c:v>
                </c:pt>
                <c:pt idx="10">
                  <c:v>0.67619047619047623</c:v>
                </c:pt>
                <c:pt idx="11">
                  <c:v>0.6964285714285714</c:v>
                </c:pt>
                <c:pt idx="12">
                  <c:v>0.71951219512195119</c:v>
                </c:pt>
              </c:numCache>
            </c:numRef>
          </c:val>
        </c:ser>
        <c:ser>
          <c:idx val="3"/>
          <c:order val="3"/>
          <c:tx>
            <c:strRef>
              <c:f>'195 Kwiecień'!$E$31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'195 Kwiecień'!$F$31:$R$31</c:f>
              <c:numCache>
                <c:formatCode>0.0000</c:formatCode>
                <c:ptCount val="13"/>
                <c:pt idx="0">
                  <c:v>0.875</c:v>
                </c:pt>
                <c:pt idx="1">
                  <c:v>0.90909090909090906</c:v>
                </c:pt>
                <c:pt idx="2">
                  <c:v>0.84375</c:v>
                </c:pt>
                <c:pt idx="3">
                  <c:v>0.80722891566265065</c:v>
                </c:pt>
                <c:pt idx="4">
                  <c:v>0.77669902912621358</c:v>
                </c:pt>
                <c:pt idx="5">
                  <c:v>0.69827586206896552</c:v>
                </c:pt>
                <c:pt idx="6">
                  <c:v>0.67669172932330823</c:v>
                </c:pt>
                <c:pt idx="7">
                  <c:v>0.67333333333333334</c:v>
                </c:pt>
                <c:pt idx="8">
                  <c:v>0.70303030303030301</c:v>
                </c:pt>
                <c:pt idx="9">
                  <c:v>0.70810810810810809</c:v>
                </c:pt>
                <c:pt idx="10">
                  <c:v>0.67142857142857137</c:v>
                </c:pt>
                <c:pt idx="11">
                  <c:v>0.6830357142857143</c:v>
                </c:pt>
                <c:pt idx="12">
                  <c:v>0.71138211382113825</c:v>
                </c:pt>
              </c:numCache>
            </c:numRef>
          </c:val>
        </c:ser>
        <c:ser>
          <c:idx val="4"/>
          <c:order val="4"/>
          <c:tx>
            <c:strRef>
              <c:f>'195 Kwiecień'!$E$32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'195 Kwiecień'!$F$32:$R$32</c:f>
              <c:numCache>
                <c:formatCode>0.0000</c:formatCode>
                <c:ptCount val="13"/>
                <c:pt idx="0">
                  <c:v>0.70833333333333337</c:v>
                </c:pt>
                <c:pt idx="1">
                  <c:v>0.77272727272727271</c:v>
                </c:pt>
                <c:pt idx="2">
                  <c:v>0.796875</c:v>
                </c:pt>
                <c:pt idx="3">
                  <c:v>0.75903614457831325</c:v>
                </c:pt>
                <c:pt idx="4">
                  <c:v>0.70873786407766992</c:v>
                </c:pt>
                <c:pt idx="5">
                  <c:v>0.72413793103448276</c:v>
                </c:pt>
                <c:pt idx="6">
                  <c:v>0.72932330827067671</c:v>
                </c:pt>
                <c:pt idx="7">
                  <c:v>0.71333333333333337</c:v>
                </c:pt>
                <c:pt idx="8">
                  <c:v>0.73939393939393938</c:v>
                </c:pt>
                <c:pt idx="9">
                  <c:v>0.76756756756756761</c:v>
                </c:pt>
                <c:pt idx="10">
                  <c:v>0.74761904761904763</c:v>
                </c:pt>
                <c:pt idx="11">
                  <c:v>0.7232142857142857</c:v>
                </c:pt>
                <c:pt idx="12">
                  <c:v>0.7032520325203252</c:v>
                </c:pt>
              </c:numCache>
            </c:numRef>
          </c:val>
        </c:ser>
        <c:ser>
          <c:idx val="5"/>
          <c:order val="5"/>
          <c:tx>
            <c:strRef>
              <c:f>'195 Kwiecień'!$E$33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'195 Kwiecień'!$F$33:$R$33</c:f>
              <c:numCache>
                <c:formatCode>0.0000</c:formatCode>
                <c:ptCount val="13"/>
                <c:pt idx="0">
                  <c:v>0.95833333333333337</c:v>
                </c:pt>
                <c:pt idx="1">
                  <c:v>0.84090909090909094</c:v>
                </c:pt>
                <c:pt idx="2">
                  <c:v>0.8125</c:v>
                </c:pt>
                <c:pt idx="3">
                  <c:v>0.77108433734939763</c:v>
                </c:pt>
                <c:pt idx="4">
                  <c:v>0.74757281553398058</c:v>
                </c:pt>
                <c:pt idx="5">
                  <c:v>0.71551724137931039</c:v>
                </c:pt>
                <c:pt idx="6">
                  <c:v>0.66165413533834583</c:v>
                </c:pt>
                <c:pt idx="7">
                  <c:v>0.66</c:v>
                </c:pt>
                <c:pt idx="8">
                  <c:v>0.63030303030303025</c:v>
                </c:pt>
                <c:pt idx="9">
                  <c:v>0.64324324324324322</c:v>
                </c:pt>
                <c:pt idx="10">
                  <c:v>0.61428571428571432</c:v>
                </c:pt>
                <c:pt idx="11">
                  <c:v>0.6116071428571429</c:v>
                </c:pt>
                <c:pt idx="12">
                  <c:v>0.62195121951219512</c:v>
                </c:pt>
              </c:numCache>
            </c:numRef>
          </c:val>
        </c:ser>
        <c:ser>
          <c:idx val="6"/>
          <c:order val="6"/>
          <c:tx>
            <c:strRef>
              <c:f>'195 Kwiecień'!$E$34</c:f>
              <c:strCache>
                <c:ptCount val="1"/>
                <c:pt idx="0">
                  <c:v>Adam "Góral" Podgórski</c:v>
                </c:pt>
              </c:strCache>
            </c:strRef>
          </c:tx>
          <c:val>
            <c:numRef>
              <c:f>'195 Kwiecień'!$F$34:$R$34</c:f>
              <c:numCache>
                <c:formatCode>0.0000</c:formatCode>
                <c:ptCount val="13"/>
                <c:pt idx="0">
                  <c:v>0.79166666666666663</c:v>
                </c:pt>
                <c:pt idx="1">
                  <c:v>0.79545454545454541</c:v>
                </c:pt>
                <c:pt idx="2">
                  <c:v>0.796875</c:v>
                </c:pt>
                <c:pt idx="3">
                  <c:v>0.74698795180722888</c:v>
                </c:pt>
                <c:pt idx="4">
                  <c:v>0.69902912621359226</c:v>
                </c:pt>
                <c:pt idx="5">
                  <c:v>0.68103448275862066</c:v>
                </c:pt>
                <c:pt idx="6">
                  <c:v>0.61654135338345861</c:v>
                </c:pt>
                <c:pt idx="7">
                  <c:v>0.62666666666666671</c:v>
                </c:pt>
                <c:pt idx="8">
                  <c:v>0.5696969696969697</c:v>
                </c:pt>
                <c:pt idx="9">
                  <c:v>0.61621621621621625</c:v>
                </c:pt>
                <c:pt idx="10">
                  <c:v>0.61428571428571432</c:v>
                </c:pt>
                <c:pt idx="11">
                  <c:v>0.5982142857142857</c:v>
                </c:pt>
                <c:pt idx="12">
                  <c:v>0.56097560975609762</c:v>
                </c:pt>
              </c:numCache>
            </c:numRef>
          </c:val>
        </c:ser>
        <c:ser>
          <c:idx val="7"/>
          <c:order val="7"/>
          <c:tx>
            <c:strRef>
              <c:f>'195 Kwiecień'!$E$35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'195 Kwiecień'!$F$35:$R$35</c:f>
              <c:numCache>
                <c:formatCode>0.0000</c:formatCode>
                <c:ptCount val="13"/>
                <c:pt idx="0">
                  <c:v>0.66666666666666663</c:v>
                </c:pt>
                <c:pt idx="1">
                  <c:v>0.75</c:v>
                </c:pt>
                <c:pt idx="2">
                  <c:v>0.796875</c:v>
                </c:pt>
                <c:pt idx="3">
                  <c:v>0.6987951807228916</c:v>
                </c:pt>
                <c:pt idx="4">
                  <c:v>0.56310679611650483</c:v>
                </c:pt>
                <c:pt idx="5">
                  <c:v>0.55172413793103448</c:v>
                </c:pt>
                <c:pt idx="6">
                  <c:v>0.53383458646616544</c:v>
                </c:pt>
                <c:pt idx="7">
                  <c:v>0.52</c:v>
                </c:pt>
                <c:pt idx="8">
                  <c:v>0.53333333333333333</c:v>
                </c:pt>
                <c:pt idx="9">
                  <c:v>0.55675675675675673</c:v>
                </c:pt>
                <c:pt idx="10">
                  <c:v>0.51904761904761909</c:v>
                </c:pt>
                <c:pt idx="11">
                  <c:v>0.53125</c:v>
                </c:pt>
                <c:pt idx="12">
                  <c:v>0.50406504065040647</c:v>
                </c:pt>
              </c:numCache>
            </c:numRef>
          </c:val>
        </c:ser>
        <c:ser>
          <c:idx val="8"/>
          <c:order val="8"/>
          <c:tx>
            <c:strRef>
              <c:f>'195 Kwiecień'!$E$36</c:f>
              <c:strCache>
                <c:ptCount val="1"/>
                <c:pt idx="0">
                  <c:v>Mateusz "Sambor" Labuda</c:v>
                </c:pt>
              </c:strCache>
            </c:strRef>
          </c:tx>
          <c:val>
            <c:numRef>
              <c:f>'195 Kwiecień'!$F$36:$R$36</c:f>
              <c:numCache>
                <c:formatCode>0.0000</c:formatCode>
                <c:ptCount val="13"/>
                <c:pt idx="0">
                  <c:v>0.66666666666666663</c:v>
                </c:pt>
                <c:pt idx="1">
                  <c:v>0.59090909090909094</c:v>
                </c:pt>
                <c:pt idx="2">
                  <c:v>0.609375</c:v>
                </c:pt>
                <c:pt idx="3">
                  <c:v>0.57831325301204817</c:v>
                </c:pt>
                <c:pt idx="4">
                  <c:v>0.5436893203883495</c:v>
                </c:pt>
                <c:pt idx="5">
                  <c:v>0.5</c:v>
                </c:pt>
                <c:pt idx="6">
                  <c:v>0.50375939849624063</c:v>
                </c:pt>
                <c:pt idx="7">
                  <c:v>0.53333333333333333</c:v>
                </c:pt>
                <c:pt idx="8">
                  <c:v>0.52121212121212124</c:v>
                </c:pt>
                <c:pt idx="9">
                  <c:v>0.49189189189189192</c:v>
                </c:pt>
                <c:pt idx="10">
                  <c:v>0.48095238095238096</c:v>
                </c:pt>
                <c:pt idx="11">
                  <c:v>0.48660714285714285</c:v>
                </c:pt>
                <c:pt idx="12">
                  <c:v>0.49593495934959347</c:v>
                </c:pt>
              </c:numCache>
            </c:numRef>
          </c:val>
        </c:ser>
        <c:marker val="1"/>
        <c:axId val="150848256"/>
        <c:axId val="150849792"/>
      </c:lineChart>
      <c:catAx>
        <c:axId val="150848256"/>
        <c:scaling>
          <c:orientation val="minMax"/>
        </c:scaling>
        <c:axPos val="b"/>
        <c:numFmt formatCode="General" sourceLinked="1"/>
        <c:tickLblPos val="nextTo"/>
        <c:crossAx val="150849792"/>
        <c:crosses val="autoZero"/>
        <c:auto val="1"/>
        <c:lblAlgn val="ctr"/>
        <c:lblOffset val="100"/>
      </c:catAx>
      <c:valAx>
        <c:axId val="150849792"/>
        <c:scaling>
          <c:orientation val="minMax"/>
          <c:max val="1.1000000000000001"/>
          <c:min val="0.4"/>
        </c:scaling>
        <c:axPos val="l"/>
        <c:majorGridlines/>
        <c:numFmt formatCode="0.0" sourceLinked="0"/>
        <c:tickLblPos val="nextTo"/>
        <c:crossAx val="150848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188"/>
          <c:h val="0.78394133175549585"/>
        </c:manualLayout>
      </c:layout>
    </c:legend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11</xdr:row>
      <xdr:rowOff>160020</xdr:rowOff>
    </xdr:from>
    <xdr:to>
      <xdr:col>17</xdr:col>
      <xdr:colOff>228600</xdr:colOff>
      <xdr:row>30</xdr:row>
      <xdr:rowOff>106680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76200</xdr:rowOff>
    </xdr:from>
    <xdr:to>
      <xdr:col>27</xdr:col>
      <xdr:colOff>213360</xdr:colOff>
      <xdr:row>21</xdr:row>
      <xdr:rowOff>30480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20</xdr:row>
      <xdr:rowOff>175260</xdr:rowOff>
    </xdr:from>
    <xdr:to>
      <xdr:col>20</xdr:col>
      <xdr:colOff>358140</xdr:colOff>
      <xdr:row>49</xdr:row>
      <xdr:rowOff>144780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12</xdr:row>
      <xdr:rowOff>83820</xdr:rowOff>
    </xdr:from>
    <xdr:to>
      <xdr:col>20</xdr:col>
      <xdr:colOff>68580</xdr:colOff>
      <xdr:row>33</xdr:row>
      <xdr:rowOff>53340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1318260</xdr:colOff>
      <xdr:row>31</xdr:row>
      <xdr:rowOff>175260</xdr:rowOff>
    </xdr:from>
    <xdr:to>
      <xdr:col>17</xdr:col>
      <xdr:colOff>350520</xdr:colOff>
      <xdr:row>83</xdr:row>
      <xdr:rowOff>114300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1402080</xdr:colOff>
      <xdr:row>13</xdr:row>
      <xdr:rowOff>68580</xdr:rowOff>
    </xdr:from>
    <xdr:to>
      <xdr:col>18</xdr:col>
      <xdr:colOff>175260</xdr:colOff>
      <xdr:row>35</xdr:row>
      <xdr:rowOff>38100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29</xdr:row>
      <xdr:rowOff>91440</xdr:rowOff>
    </xdr:from>
    <xdr:to>
      <xdr:col>22</xdr:col>
      <xdr:colOff>190500</xdr:colOff>
      <xdr:row>79</xdr:row>
      <xdr:rowOff>30480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1981200</xdr:colOff>
      <xdr:row>12</xdr:row>
      <xdr:rowOff>45720</xdr:rowOff>
    </xdr:from>
    <xdr:to>
      <xdr:col>18</xdr:col>
      <xdr:colOff>0</xdr:colOff>
      <xdr:row>35</xdr:row>
      <xdr:rowOff>15240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14</xdr:row>
      <xdr:rowOff>129540</xdr:rowOff>
    </xdr:from>
    <xdr:to>
      <xdr:col>19</xdr:col>
      <xdr:colOff>175260</xdr:colOff>
      <xdr:row>37</xdr:row>
      <xdr:rowOff>99060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1607820</xdr:colOff>
      <xdr:row>11</xdr:row>
      <xdr:rowOff>60960</xdr:rowOff>
    </xdr:from>
    <xdr:to>
      <xdr:col>17</xdr:col>
      <xdr:colOff>38100</xdr:colOff>
      <xdr:row>31</xdr:row>
      <xdr:rowOff>160020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12</xdr:row>
      <xdr:rowOff>99060</xdr:rowOff>
    </xdr:from>
    <xdr:to>
      <xdr:col>17</xdr:col>
      <xdr:colOff>182880</xdr:colOff>
      <xdr:row>34</xdr:row>
      <xdr:rowOff>15240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11</xdr:row>
      <xdr:rowOff>38100</xdr:rowOff>
    </xdr:from>
    <xdr:to>
      <xdr:col>20</xdr:col>
      <xdr:colOff>213360</xdr:colOff>
      <xdr:row>30</xdr:row>
      <xdr:rowOff>91440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workbookViewId="0">
      <selection sqref="A1:A2"/>
    </sheetView>
  </sheetViews>
  <sheetFormatPr defaultRowHeight="14.4"/>
  <cols>
    <col min="2" max="2" width="29.88671875" customWidth="1"/>
    <col min="3" max="3" width="9.109375" customWidth="1"/>
    <col min="4" max="4" width="4.21875" bestFit="1" customWidth="1"/>
    <col min="6" max="17" width="6.5546875" bestFit="1" customWidth="1"/>
  </cols>
  <sheetData>
    <row r="1" spans="1:17" ht="14.4" customHeight="1">
      <c r="A1" s="82" t="s">
        <v>0</v>
      </c>
      <c r="B1" s="82" t="s">
        <v>1</v>
      </c>
      <c r="C1" s="82" t="s">
        <v>2</v>
      </c>
      <c r="D1" s="83" t="s">
        <v>3</v>
      </c>
      <c r="E1" s="85" t="s">
        <v>4</v>
      </c>
      <c r="F1" s="81">
        <v>1</v>
      </c>
      <c r="G1" s="81">
        <v>2</v>
      </c>
      <c r="H1" s="81">
        <v>3</v>
      </c>
      <c r="I1" s="81">
        <v>4</v>
      </c>
      <c r="J1" s="81">
        <v>5</v>
      </c>
      <c r="K1" s="81">
        <v>6</v>
      </c>
      <c r="L1" s="81">
        <v>7</v>
      </c>
      <c r="M1" s="81">
        <v>8</v>
      </c>
      <c r="N1" s="81">
        <v>9</v>
      </c>
      <c r="O1" s="81">
        <v>10</v>
      </c>
      <c r="P1" s="81">
        <v>11</v>
      </c>
      <c r="Q1" s="81">
        <v>12</v>
      </c>
    </row>
    <row r="2" spans="1:17">
      <c r="A2" s="82"/>
      <c r="B2" s="82"/>
      <c r="C2" s="82"/>
      <c r="D2" s="84"/>
      <c r="E2" s="85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>
      <c r="A3" s="27">
        <v>1</v>
      </c>
      <c r="B3" s="29" t="s">
        <v>6</v>
      </c>
      <c r="C3" s="27" t="s">
        <v>7</v>
      </c>
      <c r="D3" s="30" t="s">
        <v>8</v>
      </c>
      <c r="E3" s="31">
        <f t="shared" ref="E3:E11" si="0">SUM(F3:Q3)</f>
        <v>299</v>
      </c>
      <c r="F3" s="35">
        <v>25</v>
      </c>
      <c r="G3" s="35">
        <v>24</v>
      </c>
      <c r="H3" s="36">
        <v>27</v>
      </c>
      <c r="I3" s="35">
        <v>29</v>
      </c>
      <c r="J3" s="35">
        <v>26</v>
      </c>
      <c r="K3" s="35">
        <v>25</v>
      </c>
      <c r="L3" s="35">
        <v>23</v>
      </c>
      <c r="M3" s="35">
        <v>19</v>
      </c>
      <c r="N3" s="36">
        <v>26</v>
      </c>
      <c r="O3" s="35">
        <v>23</v>
      </c>
      <c r="P3" s="36">
        <v>27</v>
      </c>
      <c r="Q3" s="36">
        <v>25</v>
      </c>
    </row>
    <row r="4" spans="1:17">
      <c r="A4" s="27">
        <v>2</v>
      </c>
      <c r="B4" s="29" t="s">
        <v>9</v>
      </c>
      <c r="C4" s="30" t="s">
        <v>7</v>
      </c>
      <c r="D4" s="30" t="s">
        <v>8</v>
      </c>
      <c r="E4" s="31">
        <f t="shared" si="0"/>
        <v>286</v>
      </c>
      <c r="F4" s="40">
        <v>26</v>
      </c>
      <c r="G4" s="40">
        <v>15</v>
      </c>
      <c r="H4" s="39">
        <v>23</v>
      </c>
      <c r="I4" s="40">
        <v>26</v>
      </c>
      <c r="J4" s="32">
        <v>23</v>
      </c>
      <c r="K4" s="32">
        <v>25</v>
      </c>
      <c r="L4" s="32">
        <v>24</v>
      </c>
      <c r="M4" s="32">
        <v>23</v>
      </c>
      <c r="N4" s="32">
        <v>28</v>
      </c>
      <c r="O4" s="32">
        <v>24</v>
      </c>
      <c r="P4" s="32">
        <v>26</v>
      </c>
      <c r="Q4" s="32">
        <v>23</v>
      </c>
    </row>
    <row r="5" spans="1:17">
      <c r="A5" s="27">
        <v>3</v>
      </c>
      <c r="B5" s="33" t="s">
        <v>11</v>
      </c>
      <c r="C5" s="28" t="s">
        <v>7</v>
      </c>
      <c r="D5" s="34" t="s">
        <v>12</v>
      </c>
      <c r="E5" s="31">
        <f t="shared" si="0"/>
        <v>249</v>
      </c>
      <c r="F5" s="36">
        <v>9</v>
      </c>
      <c r="G5" s="36">
        <v>26</v>
      </c>
      <c r="H5" s="36">
        <v>23</v>
      </c>
      <c r="I5" s="36">
        <v>19</v>
      </c>
      <c r="J5" s="35">
        <v>27</v>
      </c>
      <c r="K5" s="35">
        <v>24</v>
      </c>
      <c r="L5" s="35">
        <v>24</v>
      </c>
      <c r="M5" s="35">
        <v>18</v>
      </c>
      <c r="N5" s="36">
        <v>23</v>
      </c>
      <c r="O5" s="35">
        <v>23</v>
      </c>
      <c r="P5" s="35">
        <v>16</v>
      </c>
      <c r="Q5" s="35">
        <v>17</v>
      </c>
    </row>
    <row r="6" spans="1:17">
      <c r="A6" s="27">
        <v>4</v>
      </c>
      <c r="B6" s="29" t="s">
        <v>13</v>
      </c>
      <c r="C6" s="30" t="s">
        <v>7</v>
      </c>
      <c r="D6" s="30" t="s">
        <v>10</v>
      </c>
      <c r="E6" s="31">
        <f t="shared" si="0"/>
        <v>226</v>
      </c>
      <c r="F6" s="32">
        <v>13</v>
      </c>
      <c r="G6" s="32">
        <v>23</v>
      </c>
      <c r="H6" s="32">
        <v>11</v>
      </c>
      <c r="I6" s="32">
        <v>25</v>
      </c>
      <c r="J6" s="32">
        <v>19</v>
      </c>
      <c r="K6" s="32">
        <v>23</v>
      </c>
      <c r="L6" s="32">
        <v>23</v>
      </c>
      <c r="M6" s="32">
        <v>15</v>
      </c>
      <c r="N6" s="32">
        <v>20</v>
      </c>
      <c r="O6" s="32">
        <v>15</v>
      </c>
      <c r="P6" s="32">
        <v>24</v>
      </c>
      <c r="Q6" s="32">
        <v>15</v>
      </c>
    </row>
    <row r="7" spans="1:17">
      <c r="A7" s="27">
        <v>5</v>
      </c>
      <c r="B7" s="29" t="s">
        <v>120</v>
      </c>
      <c r="C7" s="27" t="s">
        <v>7</v>
      </c>
      <c r="D7" s="30" t="s">
        <v>10</v>
      </c>
      <c r="E7" s="31">
        <f t="shared" si="0"/>
        <v>180</v>
      </c>
      <c r="F7" s="36">
        <v>14</v>
      </c>
      <c r="G7" s="36">
        <v>14</v>
      </c>
      <c r="H7" s="36">
        <v>17</v>
      </c>
      <c r="I7" s="36">
        <v>13</v>
      </c>
      <c r="J7" s="36">
        <v>12</v>
      </c>
      <c r="K7" s="36">
        <v>7</v>
      </c>
      <c r="L7" s="36">
        <v>12</v>
      </c>
      <c r="M7" s="36">
        <v>16</v>
      </c>
      <c r="N7" s="36">
        <v>24</v>
      </c>
      <c r="O7" s="36">
        <v>16</v>
      </c>
      <c r="P7" s="36">
        <v>21</v>
      </c>
      <c r="Q7" s="36">
        <v>14</v>
      </c>
    </row>
    <row r="8" spans="1:17">
      <c r="A8" s="27">
        <v>6</v>
      </c>
      <c r="B8" s="29" t="s">
        <v>29</v>
      </c>
      <c r="C8" s="30" t="s">
        <v>7</v>
      </c>
      <c r="D8" s="30" t="s">
        <v>12</v>
      </c>
      <c r="E8" s="31">
        <f t="shared" si="0"/>
        <v>180</v>
      </c>
      <c r="F8" s="39">
        <v>8</v>
      </c>
      <c r="G8" s="39">
        <v>15</v>
      </c>
      <c r="H8" s="39">
        <v>22</v>
      </c>
      <c r="I8" s="39">
        <v>13</v>
      </c>
      <c r="J8" s="40">
        <v>22</v>
      </c>
      <c r="K8" s="40">
        <v>8</v>
      </c>
      <c r="L8" s="40">
        <v>9</v>
      </c>
      <c r="M8" s="40">
        <v>7</v>
      </c>
      <c r="N8" s="39">
        <v>16</v>
      </c>
      <c r="O8" s="40">
        <v>10</v>
      </c>
      <c r="P8" s="40">
        <v>27</v>
      </c>
      <c r="Q8" s="40">
        <v>23</v>
      </c>
    </row>
    <row r="9" spans="1:17">
      <c r="A9" s="27">
        <v>7</v>
      </c>
      <c r="B9" s="29" t="s">
        <v>30</v>
      </c>
      <c r="C9" s="27" t="s">
        <v>7</v>
      </c>
      <c r="D9" s="30" t="s">
        <v>12</v>
      </c>
      <c r="E9" s="31">
        <f t="shared" si="0"/>
        <v>178</v>
      </c>
      <c r="F9" s="35">
        <v>16</v>
      </c>
      <c r="G9" s="35">
        <v>21</v>
      </c>
      <c r="H9" s="36">
        <v>26</v>
      </c>
      <c r="I9" s="35">
        <v>23</v>
      </c>
      <c r="J9" s="35">
        <v>13</v>
      </c>
      <c r="K9" s="35">
        <v>13</v>
      </c>
      <c r="L9" s="35">
        <v>16</v>
      </c>
      <c r="M9" s="35">
        <v>0</v>
      </c>
      <c r="N9" s="36">
        <v>8</v>
      </c>
      <c r="O9" s="35">
        <v>22</v>
      </c>
      <c r="P9" s="35">
        <v>8</v>
      </c>
      <c r="Q9" s="35">
        <v>12</v>
      </c>
    </row>
    <row r="10" spans="1:17">
      <c r="A10" s="27">
        <v>8</v>
      </c>
      <c r="B10" s="29" t="s">
        <v>66</v>
      </c>
      <c r="C10" s="30" t="s">
        <v>7</v>
      </c>
      <c r="D10" s="30" t="s">
        <v>12</v>
      </c>
      <c r="E10" s="31">
        <f t="shared" si="0"/>
        <v>161</v>
      </c>
      <c r="F10" s="39">
        <v>23</v>
      </c>
      <c r="G10" s="39">
        <v>0</v>
      </c>
      <c r="H10" s="39">
        <v>6</v>
      </c>
      <c r="I10" s="39">
        <v>13</v>
      </c>
      <c r="J10" s="32">
        <v>7</v>
      </c>
      <c r="K10" s="32">
        <v>20</v>
      </c>
      <c r="L10" s="32">
        <v>8</v>
      </c>
      <c r="M10" s="32">
        <v>13</v>
      </c>
      <c r="N10" s="32">
        <v>21</v>
      </c>
      <c r="O10" s="32">
        <v>24</v>
      </c>
      <c r="P10" s="32">
        <v>9</v>
      </c>
      <c r="Q10" s="32">
        <v>17</v>
      </c>
    </row>
    <row r="11" spans="1:17">
      <c r="A11" s="27">
        <v>9</v>
      </c>
      <c r="B11" s="29" t="s">
        <v>41</v>
      </c>
      <c r="C11" s="30" t="s">
        <v>7</v>
      </c>
      <c r="D11" s="30" t="s">
        <v>10</v>
      </c>
      <c r="E11" s="31">
        <f t="shared" si="0"/>
        <v>121</v>
      </c>
      <c r="F11" s="36">
        <v>16</v>
      </c>
      <c r="G11" s="36">
        <v>7</v>
      </c>
      <c r="H11" s="36">
        <v>6</v>
      </c>
      <c r="I11" s="36">
        <v>0</v>
      </c>
      <c r="J11" s="36">
        <v>6</v>
      </c>
      <c r="K11" s="36">
        <v>15</v>
      </c>
      <c r="L11" s="36">
        <v>8</v>
      </c>
      <c r="M11" s="36">
        <v>22</v>
      </c>
      <c r="N11" s="36">
        <v>0</v>
      </c>
      <c r="O11" s="36">
        <v>24</v>
      </c>
      <c r="P11" s="36">
        <v>17</v>
      </c>
      <c r="Q11" s="36">
        <v>0</v>
      </c>
    </row>
    <row r="12" spans="1:17">
      <c r="A12" s="18"/>
      <c r="B12" s="19"/>
      <c r="C12" s="18"/>
      <c r="D12" s="18"/>
      <c r="E12" s="18"/>
      <c r="F12" s="18"/>
      <c r="G12" s="18"/>
      <c r="H12" s="18"/>
      <c r="I12" s="18"/>
      <c r="J12" s="20"/>
      <c r="K12" s="20"/>
      <c r="L12" s="20"/>
      <c r="M12" s="18"/>
      <c r="N12" s="18"/>
      <c r="O12" s="18"/>
      <c r="P12" s="18"/>
      <c r="Q12" s="18"/>
    </row>
    <row r="13" spans="1:17">
      <c r="B13" s="21" t="s">
        <v>18</v>
      </c>
      <c r="D13" s="18"/>
      <c r="E13" s="18"/>
      <c r="F13" s="18"/>
      <c r="G13" s="18"/>
      <c r="H13" s="18"/>
      <c r="I13" s="18"/>
      <c r="J13" s="20"/>
      <c r="K13" s="20"/>
      <c r="L13" s="20"/>
    </row>
    <row r="14" spans="1:17">
      <c r="A14" s="22" t="s">
        <v>19</v>
      </c>
      <c r="B14" s="21" t="s">
        <v>20</v>
      </c>
      <c r="D14" s="18"/>
      <c r="F14" s="18"/>
      <c r="G14" s="18"/>
      <c r="H14" s="18"/>
      <c r="I14" s="18"/>
      <c r="J14" s="20"/>
      <c r="K14" s="20"/>
      <c r="L14" s="20"/>
    </row>
    <row r="15" spans="1:17">
      <c r="A15" s="22" t="s">
        <v>12</v>
      </c>
      <c r="B15" s="21" t="s">
        <v>21</v>
      </c>
      <c r="D15" s="18"/>
      <c r="F15" s="18">
        <v>1</v>
      </c>
      <c r="G15" s="18">
        <v>2</v>
      </c>
      <c r="H15" s="18">
        <v>3</v>
      </c>
      <c r="I15" s="18">
        <v>4</v>
      </c>
      <c r="J15" s="18">
        <v>5</v>
      </c>
      <c r="K15" s="18">
        <v>6</v>
      </c>
      <c r="L15" s="18">
        <v>7</v>
      </c>
      <c r="M15" s="18">
        <v>8</v>
      </c>
      <c r="N15" s="18">
        <v>9</v>
      </c>
      <c r="O15" s="18">
        <v>10</v>
      </c>
      <c r="P15" s="18">
        <v>11</v>
      </c>
      <c r="Q15" s="18">
        <v>12</v>
      </c>
    </row>
    <row r="16" spans="1:17">
      <c r="A16" s="22" t="s">
        <v>10</v>
      </c>
      <c r="B16" s="23" t="s">
        <v>22</v>
      </c>
      <c r="D16" s="18"/>
      <c r="F16" s="18">
        <f>SUM($F3:F3)</f>
        <v>25</v>
      </c>
      <c r="G16" s="18">
        <f>SUM($F3:G3)</f>
        <v>49</v>
      </c>
      <c r="H16" s="18">
        <f>SUM($F3:H3)</f>
        <v>76</v>
      </c>
      <c r="I16" s="18">
        <f>SUM($F3:I3)</f>
        <v>105</v>
      </c>
      <c r="J16" s="18">
        <f>SUM($F3:J3)</f>
        <v>131</v>
      </c>
      <c r="K16" s="18">
        <f>SUM($F3:K3)</f>
        <v>156</v>
      </c>
      <c r="L16" s="18">
        <f>SUM($F3:L3)</f>
        <v>179</v>
      </c>
      <c r="M16" s="18">
        <f>SUM($F3:M3)</f>
        <v>198</v>
      </c>
      <c r="N16" s="18">
        <f>SUM($F3:N3)</f>
        <v>224</v>
      </c>
      <c r="O16" s="18">
        <f>SUM($F3:O3)</f>
        <v>247</v>
      </c>
      <c r="P16" s="18">
        <f>SUM($F3:P3)</f>
        <v>274</v>
      </c>
      <c r="Q16" s="18">
        <f>SUM($F3:Q3)</f>
        <v>299</v>
      </c>
    </row>
    <row r="17" spans="1:17">
      <c r="A17" s="22" t="s">
        <v>8</v>
      </c>
      <c r="B17" s="21" t="s">
        <v>23</v>
      </c>
      <c r="D17" s="18"/>
      <c r="F17" s="18">
        <f>SUM($F4:F4)</f>
        <v>26</v>
      </c>
      <c r="G17" s="18">
        <f>SUM($F4:G4)</f>
        <v>41</v>
      </c>
      <c r="H17" s="18">
        <f>SUM($F4:H4)</f>
        <v>64</v>
      </c>
      <c r="I17" s="18">
        <f>SUM($F4:I4)</f>
        <v>90</v>
      </c>
      <c r="J17" s="18">
        <f>SUM($F4:J4)</f>
        <v>113</v>
      </c>
      <c r="K17" s="18">
        <f>SUM($F4:K4)</f>
        <v>138</v>
      </c>
      <c r="L17" s="18">
        <f>SUM($F4:L4)</f>
        <v>162</v>
      </c>
      <c r="M17" s="18">
        <f>SUM($F4:M4)</f>
        <v>185</v>
      </c>
      <c r="N17" s="18">
        <f>SUM($F4:N4)</f>
        <v>213</v>
      </c>
      <c r="O17" s="18">
        <f>SUM($F4:O4)</f>
        <v>237</v>
      </c>
      <c r="P17" s="18">
        <f>SUM($F4:P4)</f>
        <v>263</v>
      </c>
      <c r="Q17" s="18">
        <f>SUM($F4:Q4)</f>
        <v>286</v>
      </c>
    </row>
    <row r="18" spans="1:17">
      <c r="A18" s="22" t="s">
        <v>24</v>
      </c>
      <c r="B18" s="21" t="s">
        <v>25</v>
      </c>
      <c r="D18" s="18"/>
      <c r="F18" s="18">
        <f>SUM($F5:F5)</f>
        <v>9</v>
      </c>
      <c r="G18" s="18">
        <f>SUM($F5:G5)</f>
        <v>35</v>
      </c>
      <c r="H18" s="18">
        <f>SUM($F5:H5)</f>
        <v>58</v>
      </c>
      <c r="I18" s="18">
        <f>SUM($F5:I5)</f>
        <v>77</v>
      </c>
      <c r="J18" s="18">
        <f>SUM($F5:J5)</f>
        <v>104</v>
      </c>
      <c r="K18" s="18">
        <f>SUM($F5:K5)</f>
        <v>128</v>
      </c>
      <c r="L18" s="18">
        <f>SUM($F5:L5)</f>
        <v>152</v>
      </c>
      <c r="M18" s="18">
        <f>SUM($F5:M5)</f>
        <v>170</v>
      </c>
      <c r="N18" s="18">
        <f>SUM($F5:N5)</f>
        <v>193</v>
      </c>
      <c r="O18" s="18">
        <f>SUM($F5:O5)</f>
        <v>216</v>
      </c>
      <c r="P18" s="18">
        <f>SUM($F5:P5)</f>
        <v>232</v>
      </c>
      <c r="Q18" s="18">
        <f>SUM($F5:Q5)</f>
        <v>249</v>
      </c>
    </row>
    <row r="19" spans="1:17">
      <c r="A19" s="22" t="s">
        <v>26</v>
      </c>
      <c r="B19" s="23" t="s">
        <v>27</v>
      </c>
      <c r="D19" s="18"/>
      <c r="F19" s="18">
        <f>SUM($F6:F6)</f>
        <v>13</v>
      </c>
      <c r="G19" s="18">
        <f>SUM($F6:G6)</f>
        <v>36</v>
      </c>
      <c r="H19" s="18">
        <f>SUM($F6:H6)</f>
        <v>47</v>
      </c>
      <c r="I19" s="18">
        <f>SUM($F6:I6)</f>
        <v>72</v>
      </c>
      <c r="J19" s="18">
        <f>SUM($F6:J6)</f>
        <v>91</v>
      </c>
      <c r="K19" s="18">
        <f>SUM($F6:K6)</f>
        <v>114</v>
      </c>
      <c r="L19" s="18">
        <f>SUM($F6:L6)</f>
        <v>137</v>
      </c>
      <c r="M19" s="18">
        <f>SUM($F6:M6)</f>
        <v>152</v>
      </c>
      <c r="N19" s="18">
        <f>SUM($F6:N6)</f>
        <v>172</v>
      </c>
      <c r="O19" s="18">
        <f>SUM($F6:O6)</f>
        <v>187</v>
      </c>
      <c r="P19" s="18">
        <f>SUM($F6:P6)</f>
        <v>211</v>
      </c>
      <c r="Q19" s="18">
        <f>SUM($F6:Q6)</f>
        <v>226</v>
      </c>
    </row>
    <row r="20" spans="1:17">
      <c r="A20" s="24"/>
      <c r="D20" s="18"/>
      <c r="F20" s="18">
        <f>SUM($F7:F7)</f>
        <v>14</v>
      </c>
      <c r="G20" s="18">
        <f>SUM($F7:G7)</f>
        <v>28</v>
      </c>
      <c r="H20" s="18">
        <f>SUM($F7:H7)</f>
        <v>45</v>
      </c>
      <c r="I20" s="18">
        <f>SUM($F7:I7)</f>
        <v>58</v>
      </c>
      <c r="J20" s="18">
        <f>SUM($F7:J7)</f>
        <v>70</v>
      </c>
      <c r="K20" s="18">
        <f>SUM($F7:K7)</f>
        <v>77</v>
      </c>
      <c r="L20" s="18">
        <f>SUM($F7:L7)</f>
        <v>89</v>
      </c>
      <c r="M20" s="18">
        <f>SUM($F7:M7)</f>
        <v>105</v>
      </c>
      <c r="N20" s="18">
        <f>SUM($F7:N7)</f>
        <v>129</v>
      </c>
      <c r="O20" s="18">
        <f>SUM($F7:O7)</f>
        <v>145</v>
      </c>
      <c r="P20" s="18">
        <f>SUM($F7:P7)</f>
        <v>166</v>
      </c>
      <c r="Q20" s="18">
        <f>SUM($F7:Q7)</f>
        <v>180</v>
      </c>
    </row>
    <row r="21" spans="1:17">
      <c r="A21" s="24"/>
      <c r="B21" s="21" t="s">
        <v>28</v>
      </c>
      <c r="D21" s="18"/>
      <c r="F21" s="18">
        <f>SUM($F8:F8)</f>
        <v>8</v>
      </c>
      <c r="G21" s="18">
        <f>SUM($F8:G8)</f>
        <v>23</v>
      </c>
      <c r="H21" s="18">
        <f>SUM($F8:H8)</f>
        <v>45</v>
      </c>
      <c r="I21" s="18">
        <f>SUM($F8:I8)</f>
        <v>58</v>
      </c>
      <c r="J21" s="18">
        <f>SUM($F8:J8)</f>
        <v>80</v>
      </c>
      <c r="K21" s="18">
        <f>SUM($F8:K8)</f>
        <v>88</v>
      </c>
      <c r="L21" s="18">
        <f>SUM($F8:L8)</f>
        <v>97</v>
      </c>
      <c r="M21" s="18">
        <f>SUM($F8:M8)</f>
        <v>104</v>
      </c>
      <c r="N21" s="18">
        <f>SUM($F8:N8)</f>
        <v>120</v>
      </c>
      <c r="O21" s="18">
        <f>SUM($F8:O8)</f>
        <v>130</v>
      </c>
      <c r="P21" s="18">
        <f>SUM($F8:P8)</f>
        <v>157</v>
      </c>
      <c r="Q21" s="18">
        <f>SUM($F8:Q8)</f>
        <v>180</v>
      </c>
    </row>
    <row r="22" spans="1:17">
      <c r="D22" s="18"/>
      <c r="F22" s="18">
        <f>SUM($F9:F9)</f>
        <v>16</v>
      </c>
      <c r="G22" s="18">
        <f>SUM($F9:G9)</f>
        <v>37</v>
      </c>
      <c r="H22" s="18">
        <f>SUM($F9:H9)</f>
        <v>63</v>
      </c>
      <c r="I22" s="18">
        <f>SUM($F9:I9)</f>
        <v>86</v>
      </c>
      <c r="J22" s="18">
        <f>SUM($F9:J9)</f>
        <v>99</v>
      </c>
      <c r="K22" s="18">
        <f>SUM($F9:K9)</f>
        <v>112</v>
      </c>
      <c r="L22" s="18">
        <f>SUM($F9:L9)</f>
        <v>128</v>
      </c>
      <c r="M22" s="18">
        <f>SUM($F9:M9)</f>
        <v>128</v>
      </c>
      <c r="N22" s="18">
        <f>SUM($F9:N9)</f>
        <v>136</v>
      </c>
      <c r="O22" s="18">
        <f>SUM($F9:O9)</f>
        <v>158</v>
      </c>
      <c r="P22" s="18">
        <f>SUM($F9:P9)</f>
        <v>166</v>
      </c>
      <c r="Q22" s="18">
        <f>SUM($F9:Q9)</f>
        <v>178</v>
      </c>
    </row>
    <row r="23" spans="1:17">
      <c r="D23" s="18"/>
      <c r="F23" s="18">
        <f>SUM($F10:F10)</f>
        <v>23</v>
      </c>
      <c r="G23" s="18">
        <f>SUM($F10:G10)</f>
        <v>23</v>
      </c>
      <c r="H23" s="18">
        <f>SUM($F10:H10)</f>
        <v>29</v>
      </c>
      <c r="I23" s="18">
        <f>SUM($F10:I10)</f>
        <v>42</v>
      </c>
      <c r="J23" s="18">
        <f>SUM($F10:J10)</f>
        <v>49</v>
      </c>
      <c r="K23" s="18">
        <f>SUM($F10:K10)</f>
        <v>69</v>
      </c>
      <c r="L23" s="18">
        <f>SUM($F10:L10)</f>
        <v>77</v>
      </c>
      <c r="M23" s="18">
        <f>SUM($F10:M10)</f>
        <v>90</v>
      </c>
      <c r="N23" s="18">
        <f>SUM($F10:N10)</f>
        <v>111</v>
      </c>
      <c r="O23" s="18">
        <f>SUM($F10:O10)</f>
        <v>135</v>
      </c>
      <c r="P23" s="18">
        <f>SUM($F10:P10)</f>
        <v>144</v>
      </c>
      <c r="Q23" s="18">
        <f>SUM($F10:Q10)</f>
        <v>161</v>
      </c>
    </row>
    <row r="24" spans="1:17">
      <c r="D24" s="18"/>
      <c r="F24" s="18">
        <f>SUM($F11:F11)</f>
        <v>16</v>
      </c>
      <c r="G24" s="18">
        <f>SUM($F11:G11)</f>
        <v>23</v>
      </c>
      <c r="H24" s="18">
        <f>SUM($F11:H11)</f>
        <v>29</v>
      </c>
      <c r="I24" s="18">
        <f>SUM($F11:I11)</f>
        <v>29</v>
      </c>
      <c r="J24" s="18">
        <f>SUM($F11:J11)</f>
        <v>35</v>
      </c>
      <c r="K24" s="18">
        <f>SUM($F11:K11)</f>
        <v>50</v>
      </c>
      <c r="L24" s="18">
        <f>SUM($F11:L11)</f>
        <v>58</v>
      </c>
      <c r="M24" s="18">
        <f>SUM($F11:M11)</f>
        <v>80</v>
      </c>
      <c r="N24" s="18">
        <f>SUM($F11:N11)</f>
        <v>80</v>
      </c>
      <c r="O24" s="18">
        <f>SUM($F11:O11)</f>
        <v>104</v>
      </c>
      <c r="P24" s="18">
        <f>SUM($F11:P11)</f>
        <v>121</v>
      </c>
      <c r="Q24" s="18">
        <f>SUM($F11:Q11)</f>
        <v>121</v>
      </c>
    </row>
    <row r="25" spans="1:17">
      <c r="F25" s="18">
        <f t="shared" ref="F25:Q25" si="1">MAX(F16:F24)</f>
        <v>26</v>
      </c>
      <c r="G25" s="18">
        <f t="shared" si="1"/>
        <v>49</v>
      </c>
      <c r="H25" s="18">
        <f t="shared" si="1"/>
        <v>76</v>
      </c>
      <c r="I25" s="18">
        <f t="shared" si="1"/>
        <v>105</v>
      </c>
      <c r="J25" s="18">
        <f t="shared" si="1"/>
        <v>131</v>
      </c>
      <c r="K25" s="18">
        <f t="shared" si="1"/>
        <v>156</v>
      </c>
      <c r="L25" s="18">
        <f t="shared" si="1"/>
        <v>179</v>
      </c>
      <c r="M25" s="18">
        <f t="shared" si="1"/>
        <v>198</v>
      </c>
      <c r="N25" s="18">
        <f t="shared" si="1"/>
        <v>224</v>
      </c>
      <c r="O25" s="18">
        <f t="shared" si="1"/>
        <v>247</v>
      </c>
      <c r="P25" s="18">
        <f t="shared" si="1"/>
        <v>274</v>
      </c>
      <c r="Q25" s="18">
        <f t="shared" si="1"/>
        <v>299</v>
      </c>
    </row>
    <row r="26" spans="1:17"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>
      <c r="F27" s="25"/>
      <c r="G27" s="25"/>
      <c r="H27" s="18"/>
      <c r="I27" s="25"/>
      <c r="J27" s="20"/>
      <c r="K27" s="20"/>
      <c r="L27" s="20"/>
    </row>
    <row r="28" spans="1:17">
      <c r="E28" s="6" t="str">
        <f t="shared" ref="E28:E36" si="2">B3</f>
        <v>Paweł "PaVł" Kikel</v>
      </c>
      <c r="F28" s="26">
        <f t="shared" ref="F28:Q28" si="3">F16/F$25</f>
        <v>0.96153846153846156</v>
      </c>
      <c r="G28" s="26">
        <f t="shared" si="3"/>
        <v>1</v>
      </c>
      <c r="H28" s="26">
        <f t="shared" si="3"/>
        <v>1</v>
      </c>
      <c r="I28" s="26">
        <f t="shared" si="3"/>
        <v>1</v>
      </c>
      <c r="J28" s="26">
        <f t="shared" si="3"/>
        <v>1</v>
      </c>
      <c r="K28" s="26">
        <f t="shared" si="3"/>
        <v>1</v>
      </c>
      <c r="L28" s="26">
        <f t="shared" si="3"/>
        <v>1</v>
      </c>
      <c r="M28" s="26">
        <f t="shared" si="3"/>
        <v>1</v>
      </c>
      <c r="N28" s="26">
        <f t="shared" si="3"/>
        <v>1</v>
      </c>
      <c r="O28" s="26">
        <f t="shared" si="3"/>
        <v>1</v>
      </c>
      <c r="P28" s="26">
        <f t="shared" si="3"/>
        <v>1</v>
      </c>
      <c r="Q28" s="26">
        <f t="shared" si="3"/>
        <v>1</v>
      </c>
    </row>
    <row r="29" spans="1:17">
      <c r="E29" s="6" t="str">
        <f t="shared" si="2"/>
        <v>Krzysztof "FAZIK" Brzeziński</v>
      </c>
      <c r="F29" s="26">
        <f t="shared" ref="F29:Q29" si="4">F17/F$25</f>
        <v>1</v>
      </c>
      <c r="G29" s="26">
        <f t="shared" si="4"/>
        <v>0.83673469387755106</v>
      </c>
      <c r="H29" s="26">
        <f t="shared" si="4"/>
        <v>0.84210526315789469</v>
      </c>
      <c r="I29" s="26">
        <f t="shared" si="4"/>
        <v>0.8571428571428571</v>
      </c>
      <c r="J29" s="26">
        <f t="shared" si="4"/>
        <v>0.86259541984732824</v>
      </c>
      <c r="K29" s="26">
        <f t="shared" si="4"/>
        <v>0.88461538461538458</v>
      </c>
      <c r="L29" s="26">
        <f t="shared" si="4"/>
        <v>0.9050279329608939</v>
      </c>
      <c r="M29" s="26">
        <f t="shared" si="4"/>
        <v>0.93434343434343436</v>
      </c>
      <c r="N29" s="26">
        <f t="shared" si="4"/>
        <v>0.9508928571428571</v>
      </c>
      <c r="O29" s="26">
        <f t="shared" si="4"/>
        <v>0.95951417004048578</v>
      </c>
      <c r="P29" s="26">
        <f t="shared" si="4"/>
        <v>0.95985401459854014</v>
      </c>
      <c r="Q29" s="26">
        <f t="shared" si="4"/>
        <v>0.95652173913043481</v>
      </c>
    </row>
    <row r="30" spans="1:17">
      <c r="E30" s="6" t="str">
        <f t="shared" si="2"/>
        <v>Robert Stańczyk</v>
      </c>
      <c r="F30" s="26">
        <f t="shared" ref="F30:Q30" si="5">F18/F$25</f>
        <v>0.34615384615384615</v>
      </c>
      <c r="G30" s="26">
        <f t="shared" si="5"/>
        <v>0.7142857142857143</v>
      </c>
      <c r="H30" s="26">
        <f t="shared" si="5"/>
        <v>0.76315789473684215</v>
      </c>
      <c r="I30" s="26">
        <f t="shared" si="5"/>
        <v>0.73333333333333328</v>
      </c>
      <c r="J30" s="26">
        <f t="shared" si="5"/>
        <v>0.79389312977099236</v>
      </c>
      <c r="K30" s="26">
        <f t="shared" si="5"/>
        <v>0.82051282051282048</v>
      </c>
      <c r="L30" s="26">
        <f t="shared" si="5"/>
        <v>0.84916201117318435</v>
      </c>
      <c r="M30" s="26">
        <f t="shared" si="5"/>
        <v>0.85858585858585856</v>
      </c>
      <c r="N30" s="26">
        <f t="shared" si="5"/>
        <v>0.8616071428571429</v>
      </c>
      <c r="O30" s="26">
        <f t="shared" si="5"/>
        <v>0.87449392712550611</v>
      </c>
      <c r="P30" s="26">
        <f t="shared" si="5"/>
        <v>0.84671532846715325</v>
      </c>
      <c r="Q30" s="26">
        <f t="shared" si="5"/>
        <v>0.83277591973244147</v>
      </c>
    </row>
    <row r="31" spans="1:17">
      <c r="E31" s="6" t="str">
        <f t="shared" si="2"/>
        <v>Robert "Gata" Piechota</v>
      </c>
      <c r="F31" s="26">
        <f t="shared" ref="F31:Q31" si="6">F19/F$25</f>
        <v>0.5</v>
      </c>
      <c r="G31" s="26">
        <f t="shared" si="6"/>
        <v>0.73469387755102045</v>
      </c>
      <c r="H31" s="26">
        <f t="shared" si="6"/>
        <v>0.61842105263157898</v>
      </c>
      <c r="I31" s="26">
        <f t="shared" si="6"/>
        <v>0.68571428571428572</v>
      </c>
      <c r="J31" s="26">
        <f t="shared" si="6"/>
        <v>0.69465648854961837</v>
      </c>
      <c r="K31" s="26">
        <f t="shared" si="6"/>
        <v>0.73076923076923073</v>
      </c>
      <c r="L31" s="26">
        <f t="shared" si="6"/>
        <v>0.76536312849162014</v>
      </c>
      <c r="M31" s="26">
        <f t="shared" si="6"/>
        <v>0.76767676767676762</v>
      </c>
      <c r="N31" s="26">
        <f t="shared" si="6"/>
        <v>0.7678571428571429</v>
      </c>
      <c r="O31" s="26">
        <f t="shared" si="6"/>
        <v>0.75708502024291502</v>
      </c>
      <c r="P31" s="26">
        <f t="shared" si="6"/>
        <v>0.77007299270072993</v>
      </c>
      <c r="Q31" s="26">
        <f t="shared" si="6"/>
        <v>0.7558528428093646</v>
      </c>
    </row>
    <row r="32" spans="1:17">
      <c r="E32" s="6" t="str">
        <f t="shared" si="2"/>
        <v>Jola "FOX" Lisowska</v>
      </c>
      <c r="F32" s="26">
        <f t="shared" ref="F32:Q32" si="7">F20/F$25</f>
        <v>0.53846153846153844</v>
      </c>
      <c r="G32" s="26">
        <f t="shared" si="7"/>
        <v>0.5714285714285714</v>
      </c>
      <c r="H32" s="26">
        <f t="shared" si="7"/>
        <v>0.59210526315789469</v>
      </c>
      <c r="I32" s="26">
        <f t="shared" si="7"/>
        <v>0.55238095238095242</v>
      </c>
      <c r="J32" s="26">
        <f t="shared" si="7"/>
        <v>0.53435114503816794</v>
      </c>
      <c r="K32" s="26">
        <f t="shared" si="7"/>
        <v>0.49358974358974361</v>
      </c>
      <c r="L32" s="26">
        <f t="shared" si="7"/>
        <v>0.4972067039106145</v>
      </c>
      <c r="M32" s="26">
        <f t="shared" si="7"/>
        <v>0.53030303030303028</v>
      </c>
      <c r="N32" s="26">
        <f t="shared" si="7"/>
        <v>0.5758928571428571</v>
      </c>
      <c r="O32" s="26">
        <f t="shared" si="7"/>
        <v>0.58704453441295545</v>
      </c>
      <c r="P32" s="26">
        <f t="shared" si="7"/>
        <v>0.6058394160583942</v>
      </c>
      <c r="Q32" s="26">
        <f t="shared" si="7"/>
        <v>0.60200668896321075</v>
      </c>
    </row>
    <row r="33" spans="5:17">
      <c r="E33" s="6" t="str">
        <f t="shared" si="2"/>
        <v>Leszek "Haris" Jęczkowski</v>
      </c>
      <c r="F33" s="26">
        <f t="shared" ref="F33:Q33" si="8">F21/F$25</f>
        <v>0.30769230769230771</v>
      </c>
      <c r="G33" s="26">
        <f t="shared" si="8"/>
        <v>0.46938775510204084</v>
      </c>
      <c r="H33" s="26">
        <f t="shared" si="8"/>
        <v>0.59210526315789469</v>
      </c>
      <c r="I33" s="26">
        <f t="shared" si="8"/>
        <v>0.55238095238095242</v>
      </c>
      <c r="J33" s="26">
        <f t="shared" si="8"/>
        <v>0.61068702290076338</v>
      </c>
      <c r="K33" s="26">
        <f t="shared" si="8"/>
        <v>0.5641025641025641</v>
      </c>
      <c r="L33" s="26">
        <f t="shared" si="8"/>
        <v>0.54189944134078216</v>
      </c>
      <c r="M33" s="26">
        <f t="shared" si="8"/>
        <v>0.5252525252525253</v>
      </c>
      <c r="N33" s="26">
        <f t="shared" si="8"/>
        <v>0.5357142857142857</v>
      </c>
      <c r="O33" s="26">
        <f t="shared" si="8"/>
        <v>0.52631578947368418</v>
      </c>
      <c r="P33" s="26">
        <f t="shared" si="8"/>
        <v>0.57299270072992703</v>
      </c>
      <c r="Q33" s="26">
        <f t="shared" si="8"/>
        <v>0.60200668896321075</v>
      </c>
    </row>
    <row r="34" spans="5:17">
      <c r="E34" s="6" t="str">
        <f t="shared" si="2"/>
        <v>Marek Czerski</v>
      </c>
      <c r="F34" s="26">
        <f t="shared" ref="F34:Q34" si="9">F22/F$25</f>
        <v>0.61538461538461542</v>
      </c>
      <c r="G34" s="26">
        <f t="shared" si="9"/>
        <v>0.75510204081632648</v>
      </c>
      <c r="H34" s="26">
        <f t="shared" si="9"/>
        <v>0.82894736842105265</v>
      </c>
      <c r="I34" s="26">
        <f t="shared" si="9"/>
        <v>0.81904761904761902</v>
      </c>
      <c r="J34" s="26">
        <f t="shared" si="9"/>
        <v>0.75572519083969469</v>
      </c>
      <c r="K34" s="26">
        <f t="shared" si="9"/>
        <v>0.71794871794871795</v>
      </c>
      <c r="L34" s="26">
        <f t="shared" si="9"/>
        <v>0.71508379888268159</v>
      </c>
      <c r="M34" s="26">
        <f t="shared" si="9"/>
        <v>0.64646464646464652</v>
      </c>
      <c r="N34" s="26">
        <f t="shared" si="9"/>
        <v>0.6071428571428571</v>
      </c>
      <c r="O34" s="26">
        <f t="shared" si="9"/>
        <v>0.63967611336032393</v>
      </c>
      <c r="P34" s="26">
        <f t="shared" si="9"/>
        <v>0.6058394160583942</v>
      </c>
      <c r="Q34" s="26">
        <f t="shared" si="9"/>
        <v>0.59531772575250841</v>
      </c>
    </row>
    <row r="35" spans="5:17">
      <c r="E35" s="6" t="str">
        <f t="shared" si="2"/>
        <v>Dariusz Adamkiewicz</v>
      </c>
      <c r="F35" s="26">
        <f t="shared" ref="F35:Q35" si="10">F23/F$25</f>
        <v>0.88461538461538458</v>
      </c>
      <c r="G35" s="26">
        <f t="shared" si="10"/>
        <v>0.46938775510204084</v>
      </c>
      <c r="H35" s="26">
        <f t="shared" si="10"/>
        <v>0.38157894736842107</v>
      </c>
      <c r="I35" s="26">
        <f t="shared" si="10"/>
        <v>0.4</v>
      </c>
      <c r="J35" s="26">
        <f t="shared" si="10"/>
        <v>0.37404580152671757</v>
      </c>
      <c r="K35" s="26">
        <f t="shared" si="10"/>
        <v>0.44230769230769229</v>
      </c>
      <c r="L35" s="26">
        <f t="shared" si="10"/>
        <v>0.43016759776536312</v>
      </c>
      <c r="M35" s="26">
        <f t="shared" si="10"/>
        <v>0.45454545454545453</v>
      </c>
      <c r="N35" s="26">
        <f t="shared" si="10"/>
        <v>0.4955357142857143</v>
      </c>
      <c r="O35" s="26">
        <f t="shared" si="10"/>
        <v>0.54655870445344135</v>
      </c>
      <c r="P35" s="26">
        <f t="shared" si="10"/>
        <v>0.52554744525547448</v>
      </c>
      <c r="Q35" s="26">
        <f t="shared" si="10"/>
        <v>0.53846153846153844</v>
      </c>
    </row>
    <row r="36" spans="5:17">
      <c r="E36" s="6" t="str">
        <f t="shared" si="2"/>
        <v>Dorota Janiszewska</v>
      </c>
      <c r="F36" s="26">
        <f t="shared" ref="F36:Q36" si="11">F24/F$25</f>
        <v>0.61538461538461542</v>
      </c>
      <c r="G36" s="26">
        <f t="shared" si="11"/>
        <v>0.46938775510204084</v>
      </c>
      <c r="H36" s="26">
        <f t="shared" si="11"/>
        <v>0.38157894736842107</v>
      </c>
      <c r="I36" s="26">
        <f t="shared" si="11"/>
        <v>0.27619047619047621</v>
      </c>
      <c r="J36" s="26">
        <f t="shared" si="11"/>
        <v>0.26717557251908397</v>
      </c>
      <c r="K36" s="26">
        <f t="shared" si="11"/>
        <v>0.32051282051282054</v>
      </c>
      <c r="L36" s="26">
        <f t="shared" si="11"/>
        <v>0.32402234636871508</v>
      </c>
      <c r="M36" s="26">
        <f t="shared" si="11"/>
        <v>0.40404040404040403</v>
      </c>
      <c r="N36" s="26">
        <f t="shared" si="11"/>
        <v>0.35714285714285715</v>
      </c>
      <c r="O36" s="26">
        <f t="shared" si="11"/>
        <v>0.42105263157894735</v>
      </c>
      <c r="P36" s="26">
        <f t="shared" si="11"/>
        <v>0.44160583941605841</v>
      </c>
      <c r="Q36" s="26">
        <f t="shared" si="11"/>
        <v>0.40468227424749165</v>
      </c>
    </row>
    <row r="52" spans="1:25" ht="15.6">
      <c r="B52" s="82" t="s">
        <v>0</v>
      </c>
      <c r="C52" s="82" t="s">
        <v>1</v>
      </c>
      <c r="D52" s="82" t="s">
        <v>2</v>
      </c>
      <c r="E52" s="83" t="s">
        <v>3</v>
      </c>
      <c r="F52" s="85" t="s">
        <v>4</v>
      </c>
      <c r="G52" s="81">
        <v>1</v>
      </c>
      <c r="H52" s="81">
        <v>2</v>
      </c>
      <c r="I52" s="81">
        <v>3</v>
      </c>
      <c r="J52" s="81">
        <v>4</v>
      </c>
      <c r="K52" s="81">
        <v>5</v>
      </c>
      <c r="L52" s="81">
        <v>6</v>
      </c>
      <c r="M52" s="81">
        <v>7</v>
      </c>
      <c r="N52" s="81">
        <v>8</v>
      </c>
      <c r="O52" s="81">
        <v>9</v>
      </c>
      <c r="P52" s="81">
        <v>10</v>
      </c>
      <c r="Q52" s="81">
        <v>11</v>
      </c>
      <c r="R52" s="81">
        <v>12</v>
      </c>
      <c r="S52" s="88" t="s">
        <v>121</v>
      </c>
      <c r="T52" s="88" t="s">
        <v>122</v>
      </c>
      <c r="U52" s="89"/>
      <c r="V52" s="82" t="s">
        <v>0</v>
      </c>
      <c r="W52" s="81" t="s">
        <v>1</v>
      </c>
      <c r="X52" s="88" t="s">
        <v>121</v>
      </c>
      <c r="Y52" s="88" t="s">
        <v>122</v>
      </c>
    </row>
    <row r="53" spans="1:25" ht="15.6">
      <c r="B53" s="82"/>
      <c r="C53" s="82"/>
      <c r="D53" s="82"/>
      <c r="E53" s="84"/>
      <c r="F53" s="85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0"/>
      <c r="T53" s="90"/>
      <c r="U53" s="89"/>
      <c r="V53" s="82"/>
      <c r="W53" s="81"/>
      <c r="X53" s="90"/>
      <c r="Y53" s="90"/>
    </row>
    <row r="54" spans="1:25" ht="15.6">
      <c r="A54" s="91">
        <v>2</v>
      </c>
      <c r="B54" s="27">
        <v>1</v>
      </c>
      <c r="C54" s="29" t="s">
        <v>6</v>
      </c>
      <c r="D54" s="27" t="s">
        <v>7</v>
      </c>
      <c r="E54" s="30" t="s">
        <v>8</v>
      </c>
      <c r="F54" s="31">
        <f t="shared" ref="F54:F62" si="12">SUM(G54:R54)</f>
        <v>299</v>
      </c>
      <c r="G54" s="35">
        <v>25</v>
      </c>
      <c r="H54" s="35">
        <v>24</v>
      </c>
      <c r="I54" s="36">
        <v>27</v>
      </c>
      <c r="J54" s="35">
        <v>29</v>
      </c>
      <c r="K54" s="35">
        <v>26</v>
      </c>
      <c r="L54" s="35">
        <v>25</v>
      </c>
      <c r="M54" s="35">
        <v>23</v>
      </c>
      <c r="N54" s="35">
        <v>19</v>
      </c>
      <c r="O54" s="36">
        <v>26</v>
      </c>
      <c r="P54" s="35">
        <v>23</v>
      </c>
      <c r="Q54" s="36">
        <v>27</v>
      </c>
      <c r="R54" s="36">
        <v>25</v>
      </c>
      <c r="S54" s="92">
        <f>F54/12</f>
        <v>24.916666666666668</v>
      </c>
      <c r="T54" s="92">
        <f>S54/3</f>
        <v>8.3055555555555554</v>
      </c>
      <c r="U54" s="89"/>
      <c r="V54" s="27">
        <v>1</v>
      </c>
      <c r="W54" s="29" t="s">
        <v>9</v>
      </c>
      <c r="X54" s="93">
        <f>(F55+V94+V96)/21</f>
        <v>24.571428571428573</v>
      </c>
      <c r="Y54" s="93">
        <f t="shared" ref="Y54:Y61" si="13">X54/3</f>
        <v>8.1904761904761916</v>
      </c>
    </row>
    <row r="55" spans="1:25" ht="15.6">
      <c r="A55" s="91">
        <v>1</v>
      </c>
      <c r="B55" s="27">
        <v>2</v>
      </c>
      <c r="C55" s="29" t="s">
        <v>9</v>
      </c>
      <c r="D55" s="30" t="s">
        <v>7</v>
      </c>
      <c r="E55" s="30" t="s">
        <v>8</v>
      </c>
      <c r="F55" s="31">
        <f t="shared" si="12"/>
        <v>286</v>
      </c>
      <c r="G55" s="40">
        <v>26</v>
      </c>
      <c r="H55" s="40">
        <v>15</v>
      </c>
      <c r="I55" s="39">
        <v>23</v>
      </c>
      <c r="J55" s="40">
        <v>26</v>
      </c>
      <c r="K55" s="32">
        <v>23</v>
      </c>
      <c r="L55" s="32">
        <v>25</v>
      </c>
      <c r="M55" s="32">
        <v>24</v>
      </c>
      <c r="N55" s="32">
        <v>23</v>
      </c>
      <c r="O55" s="32">
        <v>28</v>
      </c>
      <c r="P55" s="32">
        <v>24</v>
      </c>
      <c r="Q55" s="32">
        <v>26</v>
      </c>
      <c r="R55" s="32">
        <v>23</v>
      </c>
      <c r="S55" s="93">
        <f t="shared" ref="S55:S62" si="14">F55/12</f>
        <v>23.833333333333332</v>
      </c>
      <c r="T55" s="93">
        <f t="shared" ref="T55:T62" si="15">S55/3</f>
        <v>7.9444444444444438</v>
      </c>
      <c r="U55" s="89"/>
      <c r="V55" s="27">
        <v>2</v>
      </c>
      <c r="W55" s="29" t="s">
        <v>6</v>
      </c>
      <c r="X55" s="94">
        <f>(F54+V97)/17</f>
        <v>24.941176470588236</v>
      </c>
      <c r="Y55" s="94">
        <f t="shared" si="13"/>
        <v>8.3137254901960791</v>
      </c>
    </row>
    <row r="56" spans="1:25" ht="15.6">
      <c r="A56" s="91"/>
      <c r="B56" s="27">
        <v>3</v>
      </c>
      <c r="C56" s="33" t="s">
        <v>11</v>
      </c>
      <c r="D56" s="28" t="s">
        <v>7</v>
      </c>
      <c r="E56" s="34" t="s">
        <v>12</v>
      </c>
      <c r="F56" s="31">
        <f t="shared" si="12"/>
        <v>249</v>
      </c>
      <c r="G56" s="36">
        <v>9</v>
      </c>
      <c r="H56" s="36">
        <v>26</v>
      </c>
      <c r="I56" s="36">
        <v>23</v>
      </c>
      <c r="J56" s="36">
        <v>19</v>
      </c>
      <c r="K56" s="35">
        <v>27</v>
      </c>
      <c r="L56" s="35">
        <v>24</v>
      </c>
      <c r="M56" s="35">
        <v>24</v>
      </c>
      <c r="N56" s="35">
        <v>18</v>
      </c>
      <c r="O56" s="36">
        <v>23</v>
      </c>
      <c r="P56" s="35">
        <v>23</v>
      </c>
      <c r="Q56" s="35">
        <v>16</v>
      </c>
      <c r="R56" s="35">
        <v>17</v>
      </c>
      <c r="S56" s="94">
        <f t="shared" si="14"/>
        <v>20.75</v>
      </c>
      <c r="T56" s="94">
        <f t="shared" si="15"/>
        <v>6.916666666666667</v>
      </c>
      <c r="U56" s="89"/>
      <c r="V56" s="27">
        <v>3</v>
      </c>
      <c r="W56" s="29" t="s">
        <v>13</v>
      </c>
      <c r="X56" s="93">
        <f>(F57+V88+V90+V93)/24</f>
        <v>21.041666666666668</v>
      </c>
      <c r="Y56" s="93">
        <f t="shared" si="13"/>
        <v>7.0138888888888893</v>
      </c>
    </row>
    <row r="57" spans="1:25" ht="15.6">
      <c r="A57" s="91">
        <v>1</v>
      </c>
      <c r="B57" s="27">
        <v>4</v>
      </c>
      <c r="C57" s="29" t="s">
        <v>13</v>
      </c>
      <c r="D57" s="30" t="s">
        <v>7</v>
      </c>
      <c r="E57" s="30" t="s">
        <v>10</v>
      </c>
      <c r="F57" s="31">
        <f t="shared" si="12"/>
        <v>226</v>
      </c>
      <c r="G57" s="32">
        <v>13</v>
      </c>
      <c r="H57" s="32">
        <v>23</v>
      </c>
      <c r="I57" s="32">
        <v>11</v>
      </c>
      <c r="J57" s="32">
        <v>25</v>
      </c>
      <c r="K57" s="32">
        <v>19</v>
      </c>
      <c r="L57" s="32">
        <v>23</v>
      </c>
      <c r="M57" s="32">
        <v>23</v>
      </c>
      <c r="N57" s="32">
        <v>15</v>
      </c>
      <c r="O57" s="32">
        <v>20</v>
      </c>
      <c r="P57" s="32">
        <v>15</v>
      </c>
      <c r="Q57" s="32">
        <v>24</v>
      </c>
      <c r="R57" s="32">
        <v>15</v>
      </c>
      <c r="S57" s="93">
        <f t="shared" si="14"/>
        <v>18.833333333333332</v>
      </c>
      <c r="T57" s="93">
        <f t="shared" si="15"/>
        <v>6.2777777777777777</v>
      </c>
      <c r="U57" s="89"/>
      <c r="V57" s="27">
        <v>4</v>
      </c>
      <c r="W57" s="33" t="s">
        <v>11</v>
      </c>
      <c r="X57" s="92">
        <f>(F56+V91)/15</f>
        <v>19.266666666666666</v>
      </c>
      <c r="Y57" s="92">
        <f t="shared" si="13"/>
        <v>6.4222222222222216</v>
      </c>
    </row>
    <row r="58" spans="1:25" ht="15.6">
      <c r="B58" s="27">
        <v>5</v>
      </c>
      <c r="C58" s="29" t="s">
        <v>120</v>
      </c>
      <c r="D58" s="27" t="s">
        <v>7</v>
      </c>
      <c r="E58" s="30" t="s">
        <v>10</v>
      </c>
      <c r="F58" s="31">
        <f t="shared" si="12"/>
        <v>180</v>
      </c>
      <c r="G58" s="36">
        <v>14</v>
      </c>
      <c r="H58" s="36">
        <v>14</v>
      </c>
      <c r="I58" s="36">
        <v>17</v>
      </c>
      <c r="J58" s="36">
        <v>13</v>
      </c>
      <c r="K58" s="36">
        <v>12</v>
      </c>
      <c r="L58" s="36">
        <v>7</v>
      </c>
      <c r="M58" s="36">
        <v>12</v>
      </c>
      <c r="N58" s="36">
        <v>16</v>
      </c>
      <c r="O58" s="36">
        <v>24</v>
      </c>
      <c r="P58" s="36">
        <v>16</v>
      </c>
      <c r="Q58" s="36">
        <v>21</v>
      </c>
      <c r="R58" s="36">
        <v>14</v>
      </c>
      <c r="S58" s="92">
        <f t="shared" si="14"/>
        <v>15</v>
      </c>
      <c r="T58" s="92">
        <f t="shared" si="15"/>
        <v>5</v>
      </c>
      <c r="U58" s="89"/>
      <c r="V58" s="27">
        <v>5</v>
      </c>
      <c r="W58" s="29" t="s">
        <v>120</v>
      </c>
      <c r="X58" s="93">
        <f>(F58+V85+V87)/20</f>
        <v>17.149999999999999</v>
      </c>
      <c r="Y58" s="93">
        <f t="shared" si="13"/>
        <v>5.7166666666666659</v>
      </c>
    </row>
    <row r="59" spans="1:25" ht="15.6">
      <c r="B59" s="27">
        <v>6</v>
      </c>
      <c r="C59" s="29" t="s">
        <v>29</v>
      </c>
      <c r="D59" s="30" t="s">
        <v>7</v>
      </c>
      <c r="E59" s="30" t="s">
        <v>12</v>
      </c>
      <c r="F59" s="31">
        <f t="shared" si="12"/>
        <v>180</v>
      </c>
      <c r="G59" s="39">
        <v>8</v>
      </c>
      <c r="H59" s="39">
        <v>15</v>
      </c>
      <c r="I59" s="39">
        <v>22</v>
      </c>
      <c r="J59" s="39">
        <v>13</v>
      </c>
      <c r="K59" s="40">
        <v>22</v>
      </c>
      <c r="L59" s="40">
        <v>8</v>
      </c>
      <c r="M59" s="40">
        <v>9</v>
      </c>
      <c r="N59" s="40">
        <v>7</v>
      </c>
      <c r="O59" s="39">
        <v>16</v>
      </c>
      <c r="P59" s="40">
        <v>10</v>
      </c>
      <c r="Q59" s="40">
        <v>27</v>
      </c>
      <c r="R59" s="40">
        <v>23</v>
      </c>
      <c r="S59" s="95">
        <f t="shared" si="14"/>
        <v>15</v>
      </c>
      <c r="T59" s="95">
        <f t="shared" si="15"/>
        <v>5</v>
      </c>
      <c r="U59" s="89"/>
      <c r="V59" s="27">
        <v>6</v>
      </c>
      <c r="W59" s="29" t="s">
        <v>29</v>
      </c>
      <c r="X59" s="94">
        <f>(F59+V82+V84)/20</f>
        <v>15.7</v>
      </c>
      <c r="Y59" s="94">
        <f t="shared" si="13"/>
        <v>5.2333333333333334</v>
      </c>
    </row>
    <row r="60" spans="1:25" ht="15.6">
      <c r="B60" s="27">
        <v>7</v>
      </c>
      <c r="C60" s="29" t="s">
        <v>30</v>
      </c>
      <c r="D60" s="27" t="s">
        <v>7</v>
      </c>
      <c r="E60" s="30" t="s">
        <v>12</v>
      </c>
      <c r="F60" s="31">
        <f t="shared" si="12"/>
        <v>178</v>
      </c>
      <c r="G60" s="35">
        <v>16</v>
      </c>
      <c r="H60" s="35">
        <v>21</v>
      </c>
      <c r="I60" s="36">
        <v>26</v>
      </c>
      <c r="J60" s="35">
        <v>23</v>
      </c>
      <c r="K60" s="35">
        <v>13</v>
      </c>
      <c r="L60" s="35">
        <v>13</v>
      </c>
      <c r="M60" s="35">
        <v>16</v>
      </c>
      <c r="N60" s="35">
        <v>0</v>
      </c>
      <c r="O60" s="36">
        <v>8</v>
      </c>
      <c r="P60" s="35">
        <v>22</v>
      </c>
      <c r="Q60" s="35">
        <v>8</v>
      </c>
      <c r="R60" s="35">
        <v>12</v>
      </c>
      <c r="S60" s="94">
        <f t="shared" si="14"/>
        <v>14.833333333333334</v>
      </c>
      <c r="T60" s="94">
        <f t="shared" si="15"/>
        <v>4.9444444444444446</v>
      </c>
      <c r="U60" s="89"/>
      <c r="V60" s="27">
        <v>7</v>
      </c>
      <c r="W60" s="29" t="s">
        <v>30</v>
      </c>
      <c r="X60" s="93">
        <f>(F60+V79+V81)/22</f>
        <v>14.5</v>
      </c>
      <c r="Y60" s="93">
        <f t="shared" si="13"/>
        <v>4.833333333333333</v>
      </c>
    </row>
    <row r="61" spans="1:25" ht="15.6">
      <c r="B61" s="27">
        <v>8</v>
      </c>
      <c r="C61" s="29" t="s">
        <v>66</v>
      </c>
      <c r="D61" s="30" t="s">
        <v>7</v>
      </c>
      <c r="E61" s="30" t="s">
        <v>12</v>
      </c>
      <c r="F61" s="31">
        <f t="shared" si="12"/>
        <v>161</v>
      </c>
      <c r="G61" s="39">
        <v>23</v>
      </c>
      <c r="H61" s="39">
        <v>0</v>
      </c>
      <c r="I61" s="39">
        <v>6</v>
      </c>
      <c r="J61" s="39">
        <v>13</v>
      </c>
      <c r="K61" s="32">
        <v>7</v>
      </c>
      <c r="L61" s="32">
        <v>20</v>
      </c>
      <c r="M61" s="32">
        <v>8</v>
      </c>
      <c r="N61" s="32">
        <v>13</v>
      </c>
      <c r="O61" s="32">
        <v>21</v>
      </c>
      <c r="P61" s="32">
        <v>24</v>
      </c>
      <c r="Q61" s="32">
        <v>9</v>
      </c>
      <c r="R61" s="32">
        <v>17</v>
      </c>
      <c r="S61" s="93">
        <f t="shared" si="14"/>
        <v>13.416666666666666</v>
      </c>
      <c r="T61" s="93">
        <f t="shared" si="15"/>
        <v>4.4722222222222223</v>
      </c>
      <c r="U61" s="89"/>
      <c r="V61" s="27">
        <v>8</v>
      </c>
      <c r="W61" s="29" t="s">
        <v>123</v>
      </c>
      <c r="X61" s="94">
        <f>(F61+V76+V78)/22</f>
        <v>12.409090909090908</v>
      </c>
      <c r="Y61" s="94">
        <f t="shared" si="13"/>
        <v>4.1363636363636358</v>
      </c>
    </row>
    <row r="62" spans="1:25" ht="15.6">
      <c r="B62" s="27">
        <v>9</v>
      </c>
      <c r="C62" s="29" t="s">
        <v>41</v>
      </c>
      <c r="D62" s="30" t="s">
        <v>7</v>
      </c>
      <c r="E62" s="30" t="s">
        <v>10</v>
      </c>
      <c r="F62" s="31">
        <f t="shared" si="12"/>
        <v>121</v>
      </c>
      <c r="G62" s="36">
        <v>16</v>
      </c>
      <c r="H62" s="36">
        <v>7</v>
      </c>
      <c r="I62" s="36">
        <v>6</v>
      </c>
      <c r="J62" s="36">
        <v>0</v>
      </c>
      <c r="K62" s="36">
        <v>6</v>
      </c>
      <c r="L62" s="36">
        <v>15</v>
      </c>
      <c r="M62" s="36">
        <v>8</v>
      </c>
      <c r="N62" s="36">
        <v>22</v>
      </c>
      <c r="O62" s="36">
        <v>0</v>
      </c>
      <c r="P62" s="36">
        <v>24</v>
      </c>
      <c r="Q62" s="36">
        <v>17</v>
      </c>
      <c r="R62" s="36">
        <v>0</v>
      </c>
      <c r="S62" s="92">
        <f t="shared" si="14"/>
        <v>10.083333333333334</v>
      </c>
      <c r="T62" s="92">
        <f t="shared" si="15"/>
        <v>3.3611111111111112</v>
      </c>
      <c r="U62" s="89"/>
      <c r="V62" s="27">
        <v>9</v>
      </c>
      <c r="W62" s="29" t="s">
        <v>41</v>
      </c>
      <c r="X62" s="93">
        <f>(F62+V75)/17</f>
        <v>10.647058823529411</v>
      </c>
      <c r="Y62" s="93">
        <f>X62/3</f>
        <v>3.5490196078431371</v>
      </c>
    </row>
    <row r="63" spans="1:25" ht="15.6">
      <c r="A63" s="89"/>
      <c r="U63" s="89"/>
      <c r="V63" s="89"/>
      <c r="W63" s="89"/>
      <c r="X63" s="89"/>
      <c r="Y63" s="89"/>
    </row>
    <row r="64" spans="1:25" ht="15.6">
      <c r="A64" s="89"/>
      <c r="B64" s="96" t="s">
        <v>124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</row>
    <row r="65" spans="1:25" ht="15.6">
      <c r="A65" s="89"/>
      <c r="B65" s="96" t="s">
        <v>125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</row>
    <row r="66" spans="1:25" ht="15.6">
      <c r="A66" s="89"/>
      <c r="B66" s="96" t="s">
        <v>126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</row>
    <row r="67" spans="1:25" ht="15.6">
      <c r="A67" s="89"/>
      <c r="B67" s="96" t="s">
        <v>127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</row>
    <row r="68" spans="1:25" ht="15.6">
      <c r="A68" s="89"/>
      <c r="B68" s="96" t="s">
        <v>128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</row>
    <row r="69" spans="1:25" ht="15.6">
      <c r="A69" s="89"/>
      <c r="B69" s="97" t="s">
        <v>129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</row>
    <row r="70" spans="1:25" ht="15.6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</row>
    <row r="71" spans="1:25" ht="15.6">
      <c r="A71" s="89"/>
      <c r="B71" s="89" t="s">
        <v>130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</row>
    <row r="72" spans="1:25" ht="15.6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</row>
    <row r="73" spans="1:25" ht="15.6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8" t="s">
        <v>121</v>
      </c>
      <c r="T73" s="88" t="s">
        <v>122</v>
      </c>
      <c r="U73" s="89"/>
      <c r="V73" s="89"/>
      <c r="W73" s="89"/>
      <c r="X73" s="89"/>
      <c r="Y73" s="89"/>
    </row>
    <row r="74" spans="1:25" ht="16.2" thickBot="1">
      <c r="A74" s="89"/>
      <c r="B74" s="43" t="s">
        <v>0</v>
      </c>
      <c r="C74" s="43" t="s">
        <v>1</v>
      </c>
      <c r="D74" s="43" t="s">
        <v>52</v>
      </c>
      <c r="E74" s="45" t="s">
        <v>5</v>
      </c>
      <c r="F74" s="45" t="s">
        <v>51</v>
      </c>
      <c r="G74" s="45" t="s">
        <v>50</v>
      </c>
      <c r="H74" s="45" t="s">
        <v>51</v>
      </c>
      <c r="I74" s="45" t="s">
        <v>50</v>
      </c>
      <c r="J74" s="45" t="s">
        <v>51</v>
      </c>
      <c r="K74" s="45" t="s">
        <v>50</v>
      </c>
      <c r="L74" s="45" t="s">
        <v>51</v>
      </c>
      <c r="M74" s="45" t="s">
        <v>50</v>
      </c>
      <c r="N74" s="45" t="s">
        <v>51</v>
      </c>
      <c r="O74" s="98" t="s">
        <v>131</v>
      </c>
      <c r="P74" s="89"/>
      <c r="Q74" s="89"/>
      <c r="R74" s="89"/>
      <c r="S74" s="90"/>
      <c r="T74" s="90"/>
      <c r="U74" s="89"/>
      <c r="V74" s="89"/>
      <c r="W74" s="89"/>
      <c r="X74" s="89"/>
      <c r="Y74" s="89"/>
    </row>
    <row r="75" spans="1:25" ht="15.6">
      <c r="A75" s="89"/>
      <c r="B75" s="46">
        <v>9</v>
      </c>
      <c r="C75" s="29" t="s">
        <v>41</v>
      </c>
      <c r="D75" s="48">
        <f>F75+H75+J75+L75+N75</f>
        <v>5</v>
      </c>
      <c r="E75" s="49">
        <v>6</v>
      </c>
      <c r="F75" s="50">
        <v>1</v>
      </c>
      <c r="G75" s="51">
        <v>13</v>
      </c>
      <c r="H75" s="50">
        <v>0</v>
      </c>
      <c r="I75" s="51">
        <v>8</v>
      </c>
      <c r="J75" s="50">
        <v>0</v>
      </c>
      <c r="K75" s="51">
        <v>21</v>
      </c>
      <c r="L75" s="50">
        <v>2</v>
      </c>
      <c r="M75" s="51">
        <v>12</v>
      </c>
      <c r="N75" s="50">
        <v>2</v>
      </c>
      <c r="O75" s="99">
        <v>0</v>
      </c>
      <c r="P75" s="89"/>
      <c r="Q75" s="89"/>
      <c r="R75" s="89"/>
      <c r="S75" s="100">
        <f>V75/5</f>
        <v>12</v>
      </c>
      <c r="T75" s="100">
        <f>S75/3</f>
        <v>4</v>
      </c>
      <c r="U75" s="89"/>
      <c r="V75" s="89">
        <f>E75+G75+I75+K75+M75</f>
        <v>60</v>
      </c>
      <c r="W75" s="89"/>
      <c r="X75" s="89"/>
      <c r="Y75" s="89"/>
    </row>
    <row r="76" spans="1:25" ht="16.2" thickBot="1">
      <c r="A76" s="89"/>
      <c r="B76" s="52"/>
      <c r="C76" s="101" t="s">
        <v>66</v>
      </c>
      <c r="D76" s="54">
        <f>F76+H76+J76+L76+N76</f>
        <v>5</v>
      </c>
      <c r="E76" s="49">
        <v>6</v>
      </c>
      <c r="F76" s="50">
        <v>1</v>
      </c>
      <c r="G76" s="51">
        <v>16</v>
      </c>
      <c r="H76" s="50">
        <v>2</v>
      </c>
      <c r="I76" s="51">
        <v>16</v>
      </c>
      <c r="J76" s="50">
        <v>2</v>
      </c>
      <c r="K76" s="51">
        <v>6</v>
      </c>
      <c r="L76" s="50">
        <v>0</v>
      </c>
      <c r="M76" s="51">
        <v>6</v>
      </c>
      <c r="N76" s="50">
        <v>0</v>
      </c>
      <c r="O76" s="99">
        <v>6</v>
      </c>
      <c r="P76" s="89"/>
      <c r="Q76" s="89"/>
      <c r="R76" s="89"/>
      <c r="S76" s="100">
        <f>V76/5</f>
        <v>10</v>
      </c>
      <c r="T76" s="100">
        <f>S76/3</f>
        <v>3.3333333333333335</v>
      </c>
      <c r="U76" s="89"/>
      <c r="V76" s="89">
        <f>E76+G76+I76+K76+M76</f>
        <v>50</v>
      </c>
      <c r="W76" s="102"/>
      <c r="X76" s="89"/>
      <c r="Y76" s="89"/>
    </row>
    <row r="77" spans="1:25" ht="16.2" thickBot="1">
      <c r="A77" s="89"/>
      <c r="B77" s="52"/>
      <c r="C77" s="52"/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89"/>
      <c r="P77" s="89"/>
      <c r="Q77" s="89"/>
      <c r="R77" s="89"/>
      <c r="S77" s="103"/>
      <c r="T77" s="103"/>
      <c r="U77" s="89"/>
      <c r="V77" s="102"/>
      <c r="W77" s="102"/>
      <c r="X77" s="89"/>
      <c r="Y77" s="89"/>
    </row>
    <row r="78" spans="1:25" ht="15.6">
      <c r="A78" s="89"/>
      <c r="B78" s="46">
        <v>8</v>
      </c>
      <c r="C78" s="29" t="s">
        <v>66</v>
      </c>
      <c r="D78" s="58">
        <f>F78+H78+J78+L78+N78</f>
        <v>4</v>
      </c>
      <c r="E78" s="49">
        <v>25</v>
      </c>
      <c r="F78" s="50">
        <v>2</v>
      </c>
      <c r="G78" s="51">
        <v>8</v>
      </c>
      <c r="H78" s="50">
        <v>0</v>
      </c>
      <c r="I78" s="51">
        <v>7</v>
      </c>
      <c r="J78" s="50">
        <v>0</v>
      </c>
      <c r="K78" s="51">
        <v>14</v>
      </c>
      <c r="L78" s="50">
        <v>2</v>
      </c>
      <c r="M78" s="51">
        <v>8</v>
      </c>
      <c r="N78" s="50">
        <v>0</v>
      </c>
      <c r="O78" s="89"/>
      <c r="P78" s="89"/>
      <c r="Q78" s="89"/>
      <c r="R78" s="89"/>
      <c r="S78" s="100">
        <f>V78/5</f>
        <v>12.4</v>
      </c>
      <c r="T78" s="100">
        <f>S78/3</f>
        <v>4.1333333333333337</v>
      </c>
      <c r="U78" s="89"/>
      <c r="V78" s="89">
        <f>E78+G78+I78+K78+M78</f>
        <v>62</v>
      </c>
      <c r="W78" s="89"/>
      <c r="X78" s="89"/>
      <c r="Y78" s="89"/>
    </row>
    <row r="79" spans="1:25" ht="16.2" thickBot="1">
      <c r="A79" s="89"/>
      <c r="B79" s="52"/>
      <c r="C79" s="101" t="s">
        <v>30</v>
      </c>
      <c r="D79" s="59">
        <f>F79+H79+J79+L79+N79</f>
        <v>6</v>
      </c>
      <c r="E79" s="49">
        <v>23</v>
      </c>
      <c r="F79" s="50">
        <v>0</v>
      </c>
      <c r="G79" s="51">
        <v>9</v>
      </c>
      <c r="H79" s="50">
        <v>2</v>
      </c>
      <c r="I79" s="51">
        <v>14</v>
      </c>
      <c r="J79" s="50">
        <v>2</v>
      </c>
      <c r="K79" s="51">
        <v>13</v>
      </c>
      <c r="L79" s="50">
        <v>0</v>
      </c>
      <c r="M79" s="51">
        <v>14</v>
      </c>
      <c r="N79" s="50">
        <v>2</v>
      </c>
      <c r="O79" s="89"/>
      <c r="P79" s="89"/>
      <c r="Q79" s="89"/>
      <c r="R79" s="89"/>
      <c r="S79" s="100">
        <f>V79/5</f>
        <v>14.6</v>
      </c>
      <c r="T79" s="100">
        <f>S79/3</f>
        <v>4.8666666666666663</v>
      </c>
      <c r="U79" s="89"/>
      <c r="V79" s="89">
        <f>E79+G79+I79+K79+M79</f>
        <v>73</v>
      </c>
      <c r="W79" s="89"/>
      <c r="X79" s="89"/>
      <c r="Y79" s="89"/>
    </row>
    <row r="80" spans="1:25" ht="16.2" thickBot="1">
      <c r="A80" s="89"/>
      <c r="B80" s="52"/>
      <c r="C80" s="52"/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89"/>
      <c r="P80" s="89"/>
      <c r="Q80" s="89"/>
      <c r="R80" s="89"/>
      <c r="S80" s="103"/>
      <c r="T80" s="103"/>
      <c r="U80" s="89"/>
      <c r="V80" s="89"/>
      <c r="W80" s="89"/>
      <c r="X80" s="89"/>
      <c r="Y80" s="89"/>
    </row>
    <row r="81" spans="1:25" ht="15.6">
      <c r="A81" s="89"/>
      <c r="B81" s="46">
        <v>7</v>
      </c>
      <c r="C81" s="29" t="s">
        <v>30</v>
      </c>
      <c r="D81" s="58">
        <f>F81+H81+J81+L81+N81</f>
        <v>4</v>
      </c>
      <c r="E81" s="49">
        <v>15</v>
      </c>
      <c r="F81" s="50">
        <v>2</v>
      </c>
      <c r="G81" s="51">
        <v>20</v>
      </c>
      <c r="H81" s="50">
        <v>2</v>
      </c>
      <c r="I81" s="51">
        <v>19</v>
      </c>
      <c r="J81" s="50">
        <v>0</v>
      </c>
      <c r="K81" s="51">
        <v>8</v>
      </c>
      <c r="L81" s="50">
        <v>0</v>
      </c>
      <c r="M81" s="51">
        <v>6</v>
      </c>
      <c r="N81" s="50">
        <v>0</v>
      </c>
      <c r="O81" s="89"/>
      <c r="P81" s="89"/>
      <c r="Q81" s="89"/>
      <c r="R81" s="89"/>
      <c r="S81" s="100">
        <f>V81/5</f>
        <v>13.6</v>
      </c>
      <c r="T81" s="100">
        <f>S81/3</f>
        <v>4.5333333333333332</v>
      </c>
      <c r="U81" s="89"/>
      <c r="V81" s="89">
        <f>E81+G81+I81+K81+M81</f>
        <v>68</v>
      </c>
      <c r="W81" s="89"/>
      <c r="X81" s="89"/>
      <c r="Y81" s="89"/>
    </row>
    <row r="82" spans="1:25" ht="16.2" thickBot="1">
      <c r="A82" s="89"/>
      <c r="B82" s="52"/>
      <c r="C82" s="101" t="s">
        <v>29</v>
      </c>
      <c r="D82" s="59">
        <f>F82+H82+J82+L82+N82</f>
        <v>6</v>
      </c>
      <c r="E82" s="49">
        <v>12</v>
      </c>
      <c r="F82" s="50">
        <v>0</v>
      </c>
      <c r="G82" s="51">
        <v>17</v>
      </c>
      <c r="H82" s="50">
        <v>0</v>
      </c>
      <c r="I82" s="51">
        <v>23</v>
      </c>
      <c r="J82" s="50">
        <v>2</v>
      </c>
      <c r="K82" s="51">
        <v>14</v>
      </c>
      <c r="L82" s="50">
        <v>2</v>
      </c>
      <c r="M82" s="51">
        <v>24</v>
      </c>
      <c r="N82" s="50">
        <v>2</v>
      </c>
      <c r="O82" s="89"/>
      <c r="P82" s="89"/>
      <c r="Q82" s="89"/>
      <c r="R82" s="89"/>
      <c r="S82" s="100">
        <f>V82/5</f>
        <v>18</v>
      </c>
      <c r="T82" s="100">
        <f>S82/3</f>
        <v>6</v>
      </c>
      <c r="U82" s="89"/>
      <c r="V82" s="89">
        <f>E82+G82+I82+K82+M82</f>
        <v>90</v>
      </c>
      <c r="W82" s="89"/>
      <c r="X82" s="89"/>
      <c r="Y82" s="89"/>
    </row>
    <row r="83" spans="1:25" ht="16.2" thickBot="1">
      <c r="A83" s="89"/>
      <c r="B83" s="52"/>
      <c r="C83" s="52"/>
      <c r="D83" s="55"/>
      <c r="E83" s="56"/>
      <c r="F83" s="56"/>
      <c r="G83" s="56"/>
      <c r="H83" s="56"/>
      <c r="I83" s="56"/>
      <c r="J83" s="56"/>
      <c r="K83" s="89"/>
      <c r="L83" s="89"/>
      <c r="M83" s="89"/>
      <c r="N83" s="89"/>
      <c r="O83" s="89"/>
      <c r="P83" s="89"/>
      <c r="Q83" s="89"/>
      <c r="R83" s="89"/>
      <c r="S83" s="103"/>
      <c r="T83" s="103"/>
      <c r="U83" s="89"/>
      <c r="V83" s="89"/>
      <c r="W83" s="89"/>
      <c r="X83" s="89"/>
      <c r="Y83" s="89"/>
    </row>
    <row r="84" spans="1:25" ht="15.6">
      <c r="A84" s="89"/>
      <c r="B84" s="46">
        <v>6</v>
      </c>
      <c r="C84" s="33" t="s">
        <v>29</v>
      </c>
      <c r="D84" s="58">
        <f>F84+H84+J84+L84+N84</f>
        <v>0</v>
      </c>
      <c r="E84" s="49">
        <v>9</v>
      </c>
      <c r="F84" s="50">
        <v>0</v>
      </c>
      <c r="G84" s="51">
        <v>21</v>
      </c>
      <c r="H84" s="50">
        <v>0</v>
      </c>
      <c r="I84" s="51">
        <v>14</v>
      </c>
      <c r="J84" s="50">
        <v>0</v>
      </c>
      <c r="K84" s="89"/>
      <c r="L84" s="89"/>
      <c r="M84" s="89"/>
      <c r="N84" s="89"/>
      <c r="O84" s="89"/>
      <c r="P84" s="89"/>
      <c r="Q84" s="89"/>
      <c r="R84" s="89"/>
      <c r="S84" s="100">
        <f>V84/3</f>
        <v>14.666666666666666</v>
      </c>
      <c r="T84" s="100">
        <f>S84/3</f>
        <v>4.8888888888888884</v>
      </c>
      <c r="U84" s="89"/>
      <c r="V84" s="89">
        <f>E84+G84+I84+K84+M84</f>
        <v>44</v>
      </c>
      <c r="W84" s="89"/>
      <c r="X84" s="89"/>
      <c r="Y84" s="89"/>
    </row>
    <row r="85" spans="1:25" ht="16.2" thickBot="1">
      <c r="B85" s="52"/>
      <c r="C85" s="104" t="s">
        <v>120</v>
      </c>
      <c r="D85" s="59">
        <f>F85+H85+J85+L85+N85</f>
        <v>6</v>
      </c>
      <c r="E85" s="49">
        <v>17</v>
      </c>
      <c r="F85" s="50">
        <v>2</v>
      </c>
      <c r="G85" s="51">
        <v>25</v>
      </c>
      <c r="H85" s="50">
        <v>2</v>
      </c>
      <c r="I85" s="51">
        <v>28</v>
      </c>
      <c r="J85" s="50">
        <v>2</v>
      </c>
      <c r="K85" s="89"/>
      <c r="L85" s="89"/>
      <c r="M85" s="89"/>
      <c r="N85" s="89"/>
      <c r="O85" s="89"/>
      <c r="P85" s="89"/>
      <c r="Q85" s="89"/>
      <c r="S85" s="100">
        <f>V85/3</f>
        <v>23.333333333333332</v>
      </c>
      <c r="T85" s="100">
        <f>S85/3</f>
        <v>7.7777777777777777</v>
      </c>
      <c r="V85" s="89">
        <f>E85+G85+I85+K85+M85</f>
        <v>70</v>
      </c>
    </row>
    <row r="86" spans="1:25" ht="16.2" thickBot="1">
      <c r="B86" s="52"/>
      <c r="C86" s="52"/>
      <c r="D86" s="55"/>
      <c r="E86" s="56"/>
      <c r="F86" s="56"/>
      <c r="G86" s="56"/>
      <c r="H86" s="56"/>
      <c r="I86" s="56"/>
      <c r="J86" s="56"/>
      <c r="K86" s="89"/>
      <c r="L86" s="89"/>
      <c r="M86" s="89"/>
      <c r="N86" s="89"/>
      <c r="O86" s="89"/>
      <c r="P86" s="89"/>
      <c r="Q86" s="89"/>
      <c r="S86" s="103"/>
      <c r="T86" s="103"/>
      <c r="V86" s="89"/>
    </row>
    <row r="87" spans="1:25" ht="15.6">
      <c r="B87" s="46">
        <v>5</v>
      </c>
      <c r="C87" s="29" t="s">
        <v>120</v>
      </c>
      <c r="D87" s="48">
        <f>F87+H87+J87+L87+N87</f>
        <v>3</v>
      </c>
      <c r="E87" s="49">
        <v>13</v>
      </c>
      <c r="F87" s="50">
        <v>0</v>
      </c>
      <c r="G87" s="51">
        <v>29</v>
      </c>
      <c r="H87" s="50">
        <v>1</v>
      </c>
      <c r="I87" s="51">
        <v>23</v>
      </c>
      <c r="J87" s="50">
        <v>0</v>
      </c>
      <c r="K87" s="51">
        <v>22</v>
      </c>
      <c r="L87" s="50">
        <v>2</v>
      </c>
      <c r="M87" s="51">
        <v>6</v>
      </c>
      <c r="N87" s="50">
        <v>0</v>
      </c>
      <c r="S87" s="100">
        <f>V87/5</f>
        <v>18.600000000000001</v>
      </c>
      <c r="T87" s="100">
        <f>S87/3</f>
        <v>6.2</v>
      </c>
      <c r="V87" s="89">
        <f>E87+G87+I87+K87+M87</f>
        <v>93</v>
      </c>
    </row>
    <row r="88" spans="1:25" ht="16.2" thickBot="1">
      <c r="B88" s="52"/>
      <c r="C88" s="105" t="s">
        <v>13</v>
      </c>
      <c r="D88" s="54">
        <f>F88+H88+J88+L88+N88</f>
        <v>7</v>
      </c>
      <c r="E88" s="62">
        <v>18</v>
      </c>
      <c r="F88" s="37">
        <v>2</v>
      </c>
      <c r="G88" s="63">
        <v>29</v>
      </c>
      <c r="H88" s="50">
        <v>1</v>
      </c>
      <c r="I88" s="63">
        <v>25</v>
      </c>
      <c r="J88" s="50">
        <v>2</v>
      </c>
      <c r="K88" s="63">
        <v>21</v>
      </c>
      <c r="L88" s="50">
        <v>0</v>
      </c>
      <c r="M88" s="63">
        <v>29</v>
      </c>
      <c r="N88" s="50">
        <v>2</v>
      </c>
      <c r="S88" s="100">
        <f>V88/5</f>
        <v>24.4</v>
      </c>
      <c r="T88" s="100">
        <f>S88/3</f>
        <v>8.1333333333333329</v>
      </c>
      <c r="V88" s="89">
        <f>E88+G88+I88+K88+M88</f>
        <v>122</v>
      </c>
    </row>
    <row r="89" spans="1:25" ht="16.2" thickBot="1">
      <c r="B89" s="52"/>
      <c r="C89" s="61"/>
      <c r="D89" s="55"/>
      <c r="E89" s="56"/>
      <c r="F89" s="56"/>
      <c r="G89" s="56"/>
      <c r="H89" s="56"/>
      <c r="I89" s="56"/>
      <c r="J89" s="56"/>
      <c r="K89" s="56"/>
      <c r="L89" s="56"/>
      <c r="M89" s="56"/>
      <c r="N89" s="56"/>
      <c r="S89" s="103"/>
      <c r="T89" s="103"/>
      <c r="V89" s="89"/>
    </row>
    <row r="90" spans="1:25" ht="15.6">
      <c r="B90" s="52"/>
      <c r="C90" s="105" t="s">
        <v>13</v>
      </c>
      <c r="D90" s="48">
        <f>F90+H90+J90+L90+N90</f>
        <v>6</v>
      </c>
      <c r="E90" s="49">
        <v>27</v>
      </c>
      <c r="F90" s="50">
        <v>2</v>
      </c>
      <c r="G90" s="51">
        <v>20</v>
      </c>
      <c r="H90" s="50">
        <v>2</v>
      </c>
      <c r="I90" s="51">
        <v>23</v>
      </c>
      <c r="J90" s="50">
        <v>2</v>
      </c>
      <c r="K90" s="63"/>
      <c r="L90" s="37"/>
      <c r="M90" s="63"/>
      <c r="N90" s="37"/>
      <c r="S90" s="100">
        <f>V90/3</f>
        <v>23.333333333333332</v>
      </c>
      <c r="T90" s="100">
        <f>S90/3</f>
        <v>7.7777777777777777</v>
      </c>
      <c r="V90" s="89">
        <f>E90+G90+I90+K90+M90</f>
        <v>70</v>
      </c>
    </row>
    <row r="91" spans="1:25" ht="16.2" thickBot="1">
      <c r="B91" s="46">
        <v>4</v>
      </c>
      <c r="C91" s="33" t="s">
        <v>11</v>
      </c>
      <c r="D91" s="54">
        <f>F91+H91+J91+L91+N91</f>
        <v>0</v>
      </c>
      <c r="E91" s="64">
        <v>17</v>
      </c>
      <c r="F91" s="65">
        <v>0</v>
      </c>
      <c r="G91" s="66">
        <v>8</v>
      </c>
      <c r="H91" s="67">
        <v>0</v>
      </c>
      <c r="I91" s="66">
        <v>15</v>
      </c>
      <c r="J91" s="67">
        <v>0</v>
      </c>
      <c r="K91" s="68"/>
      <c r="L91" s="65"/>
      <c r="M91" s="68"/>
      <c r="N91" s="65"/>
      <c r="S91" s="100">
        <f>V91/3</f>
        <v>13.333333333333334</v>
      </c>
      <c r="T91" s="100">
        <f>S91/3</f>
        <v>4.4444444444444446</v>
      </c>
      <c r="V91" s="89">
        <f>E91+G91+I91+K91+M91</f>
        <v>40</v>
      </c>
    </row>
    <row r="92" spans="1:25" ht="16.2" thickBot="1">
      <c r="B92" s="52"/>
      <c r="C92" s="61"/>
      <c r="D92" s="55"/>
      <c r="E92" s="56"/>
      <c r="F92" s="56"/>
      <c r="G92" s="56"/>
      <c r="H92" s="56"/>
      <c r="I92" s="56"/>
      <c r="J92" s="56"/>
      <c r="K92" s="56"/>
      <c r="L92" s="56"/>
      <c r="M92" s="56"/>
      <c r="N92" s="56"/>
      <c r="S92" s="103"/>
      <c r="T92" s="103"/>
      <c r="V92" s="89"/>
    </row>
    <row r="93" spans="1:25" ht="15.6">
      <c r="B93" s="46">
        <v>3</v>
      </c>
      <c r="C93" s="29" t="s">
        <v>13</v>
      </c>
      <c r="D93" s="48">
        <f>F93+H93+J93+L93+N93</f>
        <v>2</v>
      </c>
      <c r="E93" s="69">
        <v>28</v>
      </c>
      <c r="F93" s="70">
        <v>2</v>
      </c>
      <c r="G93" s="71">
        <v>17</v>
      </c>
      <c r="H93" s="72">
        <v>0</v>
      </c>
      <c r="I93" s="71">
        <v>25</v>
      </c>
      <c r="J93" s="72">
        <v>0</v>
      </c>
      <c r="K93" s="71">
        <v>17</v>
      </c>
      <c r="L93" s="70">
        <v>0</v>
      </c>
      <c r="M93" s="71"/>
      <c r="N93" s="70"/>
      <c r="S93" s="100">
        <f>V93/4</f>
        <v>21.75</v>
      </c>
      <c r="T93" s="100">
        <f>S93/3</f>
        <v>7.25</v>
      </c>
      <c r="V93" s="89">
        <f>E93+G93+I93+K93+M93</f>
        <v>87</v>
      </c>
    </row>
    <row r="94" spans="1:25" ht="16.2" thickBot="1">
      <c r="B94" s="52"/>
      <c r="C94" s="105" t="s">
        <v>9</v>
      </c>
      <c r="D94" s="54">
        <f>F94+H94+J94+L94+N94</f>
        <v>6</v>
      </c>
      <c r="E94" s="62">
        <v>25</v>
      </c>
      <c r="F94" s="37">
        <v>0</v>
      </c>
      <c r="G94" s="63">
        <v>28</v>
      </c>
      <c r="H94" s="50">
        <v>2</v>
      </c>
      <c r="I94" s="63">
        <v>27</v>
      </c>
      <c r="J94" s="37">
        <v>2</v>
      </c>
      <c r="K94" s="63">
        <v>26</v>
      </c>
      <c r="L94" s="37">
        <v>2</v>
      </c>
      <c r="M94" s="63"/>
      <c r="N94" s="37"/>
      <c r="S94" s="100">
        <f>V94/4</f>
        <v>26.5</v>
      </c>
      <c r="T94" s="100">
        <f>S94/3</f>
        <v>8.8333333333333339</v>
      </c>
      <c r="V94" s="89">
        <f>E94+G94+I94+K94+M94</f>
        <v>106</v>
      </c>
    </row>
    <row r="95" spans="1:25" ht="16.2" thickBot="1">
      <c r="B95" s="52"/>
      <c r="C95" s="61"/>
      <c r="D95" s="55"/>
      <c r="E95" s="56"/>
      <c r="F95" s="56"/>
      <c r="G95" s="56"/>
      <c r="H95" s="56"/>
      <c r="I95" s="56"/>
      <c r="J95" s="56"/>
      <c r="K95" s="56"/>
      <c r="L95" s="56"/>
      <c r="M95" s="56"/>
      <c r="N95" s="56"/>
      <c r="S95" s="103"/>
      <c r="T95" s="103"/>
      <c r="V95" s="89"/>
    </row>
    <row r="96" spans="1:25" ht="15.6">
      <c r="B96" s="52"/>
      <c r="C96" s="105" t="s">
        <v>9</v>
      </c>
      <c r="D96" s="48">
        <f>F96+H96+J96+L96+N96</f>
        <v>5</v>
      </c>
      <c r="E96" s="69">
        <v>22</v>
      </c>
      <c r="F96" s="70">
        <v>0</v>
      </c>
      <c r="G96" s="71">
        <v>25</v>
      </c>
      <c r="H96" s="72">
        <v>2</v>
      </c>
      <c r="I96" s="71">
        <v>26</v>
      </c>
      <c r="J96" s="70">
        <v>1</v>
      </c>
      <c r="K96" s="71">
        <v>24</v>
      </c>
      <c r="L96" s="70">
        <v>0</v>
      </c>
      <c r="M96" s="71">
        <v>27</v>
      </c>
      <c r="N96" s="70">
        <v>2</v>
      </c>
      <c r="O96" s="24">
        <v>8</v>
      </c>
      <c r="S96" s="100">
        <f>V96/5</f>
        <v>24.8</v>
      </c>
      <c r="T96" s="100">
        <f>S96/3</f>
        <v>8.2666666666666675</v>
      </c>
      <c r="V96" s="89">
        <f>E96+G96+I96+K96+M96</f>
        <v>124</v>
      </c>
    </row>
    <row r="97" spans="2:22" ht="16.2" thickBot="1">
      <c r="B97" s="60">
        <v>2</v>
      </c>
      <c r="C97" s="29" t="s">
        <v>6</v>
      </c>
      <c r="D97" s="54">
        <f>F97+H97+J97+L97+N97</f>
        <v>5</v>
      </c>
      <c r="E97" s="62">
        <v>24</v>
      </c>
      <c r="F97" s="37">
        <v>2</v>
      </c>
      <c r="G97" s="63">
        <v>23</v>
      </c>
      <c r="H97" s="50">
        <v>0</v>
      </c>
      <c r="I97" s="63">
        <v>26</v>
      </c>
      <c r="J97" s="37">
        <v>1</v>
      </c>
      <c r="K97" s="63">
        <v>26</v>
      </c>
      <c r="L97" s="37">
        <v>2</v>
      </c>
      <c r="M97" s="63">
        <v>26</v>
      </c>
      <c r="N97" s="37">
        <v>0</v>
      </c>
      <c r="O97" s="24">
        <v>7</v>
      </c>
      <c r="S97" s="100">
        <f>V97/5</f>
        <v>25</v>
      </c>
      <c r="T97" s="100">
        <f>S97/3</f>
        <v>8.3333333333333339</v>
      </c>
      <c r="V97" s="89">
        <f>E97+G97+I97+K97+M97</f>
        <v>125</v>
      </c>
    </row>
    <row r="98" spans="2:22">
      <c r="B98" s="52"/>
    </row>
    <row r="99" spans="2:22">
      <c r="B99" s="60">
        <v>1</v>
      </c>
      <c r="C99" s="29" t="s">
        <v>9</v>
      </c>
    </row>
    <row r="100" spans="2:22">
      <c r="B100" s="52"/>
    </row>
    <row r="102" spans="2:22">
      <c r="U102" s="73"/>
    </row>
  </sheetData>
  <mergeCells count="48">
    <mergeCell ref="B66:Y66"/>
    <mergeCell ref="B67:Y67"/>
    <mergeCell ref="B68:Y68"/>
    <mergeCell ref="B69:Y69"/>
    <mergeCell ref="S73:S74"/>
    <mergeCell ref="T73:T74"/>
    <mergeCell ref="W52:W53"/>
    <mergeCell ref="X52:X53"/>
    <mergeCell ref="Y52:Y53"/>
    <mergeCell ref="B64:Y64"/>
    <mergeCell ref="B65:Y65"/>
    <mergeCell ref="Q52:Q53"/>
    <mergeCell ref="R52:R53"/>
    <mergeCell ref="S52:S53"/>
    <mergeCell ref="T52:T53"/>
    <mergeCell ref="V52:V53"/>
    <mergeCell ref="L52:L53"/>
    <mergeCell ref="M52:M53"/>
    <mergeCell ref="N52:N53"/>
    <mergeCell ref="O52:O53"/>
    <mergeCell ref="P52:P53"/>
    <mergeCell ref="G52:G53"/>
    <mergeCell ref="H52:H53"/>
    <mergeCell ref="I52:I53"/>
    <mergeCell ref="J52:J53"/>
    <mergeCell ref="K52:K53"/>
    <mergeCell ref="B52:B53"/>
    <mergeCell ref="C52:C53"/>
    <mergeCell ref="D52:D53"/>
    <mergeCell ref="E52:E53"/>
    <mergeCell ref="F52:F53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M1:M2"/>
    <mergeCell ref="N1:N2"/>
    <mergeCell ref="O1:O2"/>
    <mergeCell ref="P1:P2"/>
    <mergeCell ref="Q1:Q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5"/>
  <sheetViews>
    <sheetView workbookViewId="0">
      <selection activeCell="F5" sqref="F5:I5"/>
    </sheetView>
  </sheetViews>
  <sheetFormatPr defaultRowHeight="14.4"/>
  <cols>
    <col min="2" max="2" width="29.88671875" customWidth="1"/>
    <col min="3" max="3" width="8.6640625" bestFit="1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82" t="s">
        <v>0</v>
      </c>
      <c r="B1" s="82" t="s">
        <v>1</v>
      </c>
      <c r="C1" s="82" t="s">
        <v>2</v>
      </c>
      <c r="D1" s="83" t="s">
        <v>3</v>
      </c>
      <c r="E1" s="85" t="s">
        <v>4</v>
      </c>
      <c r="F1" s="81">
        <v>1</v>
      </c>
      <c r="G1" s="81">
        <v>2</v>
      </c>
      <c r="H1" s="81">
        <v>3</v>
      </c>
      <c r="I1" s="81">
        <v>4</v>
      </c>
    </row>
    <row r="2" spans="1:24">
      <c r="A2" s="82"/>
      <c r="B2" s="82"/>
      <c r="C2" s="82"/>
      <c r="D2" s="84"/>
      <c r="E2" s="85"/>
      <c r="F2" s="81"/>
      <c r="G2" s="81"/>
      <c r="H2" s="81"/>
      <c r="I2" s="81"/>
    </row>
    <row r="3" spans="1:24">
      <c r="A3" s="27">
        <v>1</v>
      </c>
      <c r="B3" s="29" t="s">
        <v>6</v>
      </c>
      <c r="C3" s="27" t="s">
        <v>7</v>
      </c>
      <c r="D3" s="30" t="s">
        <v>8</v>
      </c>
      <c r="E3" s="31">
        <f>SUM(F3:X3)</f>
        <v>92</v>
      </c>
      <c r="F3" s="32">
        <v>15</v>
      </c>
      <c r="G3" s="32">
        <v>24</v>
      </c>
      <c r="H3" s="32">
        <v>27</v>
      </c>
      <c r="I3" s="32">
        <v>26</v>
      </c>
    </row>
    <row r="4" spans="1:24">
      <c r="A4" s="27">
        <v>2</v>
      </c>
      <c r="B4" s="33" t="s">
        <v>11</v>
      </c>
      <c r="C4" s="28" t="s">
        <v>7</v>
      </c>
      <c r="D4" s="34" t="s">
        <v>12</v>
      </c>
      <c r="E4" s="31">
        <f t="shared" ref="E4:E12" si="0">SUM(F4:X4)</f>
        <v>88</v>
      </c>
      <c r="F4" s="36">
        <v>24</v>
      </c>
      <c r="G4" s="36">
        <v>16</v>
      </c>
      <c r="H4" s="36">
        <v>22</v>
      </c>
      <c r="I4" s="36">
        <v>26</v>
      </c>
    </row>
    <row r="5" spans="1:24">
      <c r="A5" s="27">
        <v>3</v>
      </c>
      <c r="B5" s="29" t="s">
        <v>9</v>
      </c>
      <c r="C5" s="27" t="s">
        <v>7</v>
      </c>
      <c r="D5" s="30" t="s">
        <v>10</v>
      </c>
      <c r="E5" s="31">
        <f t="shared" si="0"/>
        <v>85</v>
      </c>
      <c r="F5" s="32">
        <v>23</v>
      </c>
      <c r="G5" s="32">
        <v>27</v>
      </c>
      <c r="H5" s="32">
        <v>22</v>
      </c>
      <c r="I5" s="32">
        <v>13</v>
      </c>
    </row>
    <row r="6" spans="1:24">
      <c r="A6" s="27">
        <v>4</v>
      </c>
      <c r="B6" s="29" t="s">
        <v>29</v>
      </c>
      <c r="C6" s="30" t="s">
        <v>7</v>
      </c>
      <c r="D6" s="30" t="s">
        <v>19</v>
      </c>
      <c r="E6" s="31">
        <f t="shared" si="0"/>
        <v>83</v>
      </c>
      <c r="F6" s="35">
        <v>22</v>
      </c>
      <c r="G6" s="35">
        <v>22</v>
      </c>
      <c r="H6" s="36">
        <v>17</v>
      </c>
      <c r="I6" s="35">
        <v>22</v>
      </c>
    </row>
    <row r="7" spans="1:24">
      <c r="A7" s="27">
        <v>5</v>
      </c>
      <c r="B7" s="29" t="s">
        <v>14</v>
      </c>
      <c r="C7" s="30" t="s">
        <v>15</v>
      </c>
      <c r="D7" s="30" t="s">
        <v>10</v>
      </c>
      <c r="E7" s="31">
        <f t="shared" si="0"/>
        <v>76</v>
      </c>
      <c r="F7" s="32">
        <v>18</v>
      </c>
      <c r="G7" s="32">
        <v>22</v>
      </c>
      <c r="H7" s="32">
        <v>15</v>
      </c>
      <c r="I7" s="32">
        <v>21</v>
      </c>
    </row>
    <row r="8" spans="1:24">
      <c r="A8" s="27">
        <v>6</v>
      </c>
      <c r="B8" s="29" t="s">
        <v>16</v>
      </c>
      <c r="C8" s="30" t="s">
        <v>7</v>
      </c>
      <c r="D8" s="30" t="s">
        <v>8</v>
      </c>
      <c r="E8" s="31">
        <f t="shared" si="0"/>
        <v>66</v>
      </c>
      <c r="F8" s="36">
        <v>19</v>
      </c>
      <c r="G8" s="36">
        <v>15</v>
      </c>
      <c r="H8" s="36">
        <v>16</v>
      </c>
      <c r="I8" s="36">
        <v>16</v>
      </c>
    </row>
    <row r="9" spans="1:24">
      <c r="A9" s="27">
        <v>7</v>
      </c>
      <c r="B9" s="29" t="s">
        <v>13</v>
      </c>
      <c r="C9" s="30" t="s">
        <v>7</v>
      </c>
      <c r="D9" s="30" t="s">
        <v>10</v>
      </c>
      <c r="E9" s="31">
        <f t="shared" si="0"/>
        <v>60</v>
      </c>
      <c r="F9" s="39">
        <v>14</v>
      </c>
      <c r="G9" s="39">
        <v>6</v>
      </c>
      <c r="H9" s="39">
        <v>13</v>
      </c>
      <c r="I9" s="39">
        <v>27</v>
      </c>
    </row>
    <row r="10" spans="1:24">
      <c r="A10" s="27">
        <v>8</v>
      </c>
      <c r="B10" s="29" t="s">
        <v>42</v>
      </c>
      <c r="C10" s="30" t="s">
        <v>43</v>
      </c>
      <c r="D10" s="34" t="s">
        <v>10</v>
      </c>
      <c r="E10" s="31">
        <f t="shared" si="0"/>
        <v>45</v>
      </c>
      <c r="F10" s="35">
        <v>6</v>
      </c>
      <c r="G10" s="35">
        <v>17</v>
      </c>
      <c r="H10" s="36">
        <v>16</v>
      </c>
      <c r="I10" s="35">
        <v>6</v>
      </c>
    </row>
    <row r="11" spans="1:24">
      <c r="A11" s="27">
        <v>9</v>
      </c>
      <c r="B11" s="33" t="s">
        <v>49</v>
      </c>
      <c r="C11" s="28" t="s">
        <v>7</v>
      </c>
      <c r="D11" s="34" t="s">
        <v>12</v>
      </c>
      <c r="E11" s="31">
        <f t="shared" si="0"/>
        <v>29</v>
      </c>
      <c r="F11" s="40">
        <v>7</v>
      </c>
      <c r="G11" s="40">
        <v>7</v>
      </c>
      <c r="H11" s="39">
        <v>7</v>
      </c>
      <c r="I11" s="40">
        <v>8</v>
      </c>
    </row>
    <row r="12" spans="1:24">
      <c r="A12" s="27">
        <v>10</v>
      </c>
      <c r="B12" s="33" t="s">
        <v>41</v>
      </c>
      <c r="C12" s="28" t="s">
        <v>7</v>
      </c>
      <c r="D12" s="34" t="s">
        <v>10</v>
      </c>
      <c r="E12" s="31">
        <f t="shared" si="0"/>
        <v>53</v>
      </c>
      <c r="F12" s="35">
        <v>17</v>
      </c>
      <c r="G12" s="35">
        <v>17</v>
      </c>
      <c r="H12" s="36">
        <v>12</v>
      </c>
      <c r="I12" s="35">
        <v>7</v>
      </c>
    </row>
    <row r="13" spans="1:24">
      <c r="A13" s="18"/>
      <c r="B13" s="19"/>
      <c r="C13" s="18"/>
      <c r="D13" s="18"/>
      <c r="E13" s="18"/>
      <c r="F13" s="18"/>
      <c r="G13" s="18"/>
      <c r="H13" s="18"/>
      <c r="I13" s="18"/>
      <c r="J13" s="20"/>
      <c r="K13" s="20"/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A14" s="18"/>
      <c r="B14" s="41"/>
      <c r="C14" s="18"/>
      <c r="D14" s="18"/>
      <c r="E14" s="18"/>
      <c r="F14" s="18"/>
      <c r="G14" s="18"/>
      <c r="H14" s="18"/>
      <c r="I14" s="18"/>
      <c r="J14" s="20"/>
      <c r="K14" s="20"/>
      <c r="L14" s="20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5" thickBot="1">
      <c r="A15" s="43"/>
      <c r="B15" s="43"/>
      <c r="C15" s="43" t="s">
        <v>52</v>
      </c>
      <c r="D15" s="45" t="s">
        <v>5</v>
      </c>
      <c r="E15" s="45" t="s">
        <v>51</v>
      </c>
      <c r="F15" s="45" t="s">
        <v>50</v>
      </c>
      <c r="G15" s="45" t="s">
        <v>51</v>
      </c>
      <c r="H15" s="45" t="s">
        <v>50</v>
      </c>
      <c r="I15" s="45" t="s">
        <v>51</v>
      </c>
      <c r="J15" s="45" t="s">
        <v>50</v>
      </c>
      <c r="K15" s="45" t="s">
        <v>51</v>
      </c>
      <c r="L15" s="45" t="s">
        <v>50</v>
      </c>
      <c r="M15" s="45" t="s">
        <v>51</v>
      </c>
      <c r="N15" s="42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>
      <c r="A16" s="46">
        <v>9</v>
      </c>
      <c r="B16" s="47" t="s">
        <v>49</v>
      </c>
      <c r="C16" s="48">
        <f>E16+G16+I16+K16+M16</f>
        <v>5</v>
      </c>
      <c r="D16" s="49">
        <v>7</v>
      </c>
      <c r="E16" s="50">
        <v>0</v>
      </c>
      <c r="F16" s="51">
        <v>8</v>
      </c>
      <c r="G16" s="50">
        <v>2</v>
      </c>
      <c r="H16" s="51">
        <v>14</v>
      </c>
      <c r="I16" s="50">
        <v>2</v>
      </c>
      <c r="J16" s="51">
        <v>9</v>
      </c>
      <c r="K16" s="50">
        <v>0</v>
      </c>
      <c r="L16" s="51">
        <v>6</v>
      </c>
      <c r="M16" s="50">
        <v>1</v>
      </c>
      <c r="N16" s="42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5" thickBot="1">
      <c r="A17" s="52"/>
      <c r="B17" s="53" t="s">
        <v>42</v>
      </c>
      <c r="C17" s="54">
        <f>E17+G17+I17+K17+M17</f>
        <v>5</v>
      </c>
      <c r="D17" s="49">
        <v>23</v>
      </c>
      <c r="E17" s="50">
        <v>2</v>
      </c>
      <c r="F17" s="51">
        <v>6</v>
      </c>
      <c r="G17" s="50">
        <v>0</v>
      </c>
      <c r="H17" s="51">
        <v>6</v>
      </c>
      <c r="I17" s="50">
        <v>0</v>
      </c>
      <c r="J17" s="51">
        <v>20</v>
      </c>
      <c r="K17" s="50">
        <v>2</v>
      </c>
      <c r="L17" s="51">
        <v>6</v>
      </c>
      <c r="M17" s="50">
        <v>1</v>
      </c>
      <c r="N17" s="42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5" thickBot="1">
      <c r="A18" s="52"/>
      <c r="B18" s="52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42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>
      <c r="A19" s="46">
        <v>8</v>
      </c>
      <c r="B19" s="57" t="s">
        <v>42</v>
      </c>
      <c r="C19" s="58">
        <f>E19+G19+I19+K19+M19</f>
        <v>0</v>
      </c>
      <c r="D19" s="49">
        <v>0</v>
      </c>
      <c r="E19" s="50">
        <v>0</v>
      </c>
      <c r="F19" s="51">
        <v>15</v>
      </c>
      <c r="G19" s="50">
        <v>0</v>
      </c>
      <c r="H19" s="51">
        <v>14</v>
      </c>
      <c r="I19" s="50">
        <v>0</v>
      </c>
      <c r="J19" s="51"/>
      <c r="K19" s="51"/>
      <c r="L19" s="51"/>
      <c r="M19" s="51"/>
      <c r="N19" s="42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15" thickBot="1">
      <c r="A20" s="52"/>
      <c r="B20" s="53" t="s">
        <v>13</v>
      </c>
      <c r="C20" s="59">
        <f>E20+G20+I20+K20+M20</f>
        <v>6</v>
      </c>
      <c r="D20" s="49">
        <v>12</v>
      </c>
      <c r="E20" s="50">
        <v>2</v>
      </c>
      <c r="F20" s="51">
        <v>23</v>
      </c>
      <c r="G20" s="50">
        <v>2</v>
      </c>
      <c r="H20" s="51">
        <v>26</v>
      </c>
      <c r="I20" s="50">
        <v>2</v>
      </c>
      <c r="J20" s="51"/>
      <c r="K20" s="51"/>
      <c r="L20" s="51"/>
      <c r="M20" s="51"/>
      <c r="N20" s="42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5" thickBot="1">
      <c r="A21" s="52"/>
      <c r="B21" s="52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42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>
      <c r="A22" s="52"/>
      <c r="B22" s="53" t="s">
        <v>13</v>
      </c>
      <c r="C22" s="58">
        <f>E22+G22+I22+K22+M22</f>
        <v>6</v>
      </c>
      <c r="D22" s="49">
        <v>17</v>
      </c>
      <c r="E22" s="50">
        <v>2</v>
      </c>
      <c r="F22" s="51">
        <v>25</v>
      </c>
      <c r="G22" s="50">
        <v>2</v>
      </c>
      <c r="H22" s="51">
        <v>19</v>
      </c>
      <c r="I22" s="50">
        <v>2</v>
      </c>
      <c r="J22" s="51"/>
      <c r="K22" s="51"/>
      <c r="L22" s="51"/>
      <c r="M22" s="51"/>
      <c r="N22" s="42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5" thickBot="1">
      <c r="A23" s="46">
        <v>7</v>
      </c>
      <c r="B23" s="57" t="s">
        <v>16</v>
      </c>
      <c r="C23" s="59">
        <f>E23+G23+I23+K23+M23</f>
        <v>0</v>
      </c>
      <c r="D23" s="49">
        <v>13</v>
      </c>
      <c r="E23" s="50">
        <v>0</v>
      </c>
      <c r="F23" s="51">
        <v>18</v>
      </c>
      <c r="G23" s="50">
        <v>0</v>
      </c>
      <c r="H23" s="51">
        <v>16</v>
      </c>
      <c r="I23" s="50">
        <v>0</v>
      </c>
      <c r="J23" s="51"/>
      <c r="K23" s="51"/>
      <c r="L23" s="51"/>
      <c r="M23" s="51"/>
      <c r="N23" s="42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15" thickBot="1">
      <c r="A24" s="52"/>
      <c r="B24" s="52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42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>
      <c r="A25" s="46">
        <v>6</v>
      </c>
      <c r="B25" s="57" t="s">
        <v>13</v>
      </c>
      <c r="C25" s="58">
        <f>E25+G25+I25+K25+M25</f>
        <v>2</v>
      </c>
      <c r="D25" s="49">
        <v>7</v>
      </c>
      <c r="E25" s="50">
        <v>0</v>
      </c>
      <c r="F25" s="51">
        <v>25</v>
      </c>
      <c r="G25" s="50">
        <v>2</v>
      </c>
      <c r="H25" s="51">
        <v>10</v>
      </c>
      <c r="I25" s="50">
        <v>0</v>
      </c>
      <c r="J25" s="51">
        <v>16</v>
      </c>
      <c r="K25" s="50">
        <v>0</v>
      </c>
      <c r="L25" s="51"/>
      <c r="M25" s="51"/>
      <c r="N25" s="42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15" thickBot="1">
      <c r="A26" s="52"/>
      <c r="B26" s="53" t="s">
        <v>14</v>
      </c>
      <c r="C26" s="59">
        <f>E26+G26+I26+K26+M26</f>
        <v>6</v>
      </c>
      <c r="D26" s="49">
        <v>24</v>
      </c>
      <c r="E26" s="50">
        <v>2</v>
      </c>
      <c r="F26" s="51">
        <v>24</v>
      </c>
      <c r="G26" s="50">
        <v>0</v>
      </c>
      <c r="H26" s="51">
        <v>17</v>
      </c>
      <c r="I26" s="50">
        <v>2</v>
      </c>
      <c r="J26" s="51">
        <v>26</v>
      </c>
      <c r="K26" s="50">
        <v>2</v>
      </c>
      <c r="L26" s="51"/>
      <c r="M26" s="51"/>
      <c r="N26" s="42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5" thickBot="1">
      <c r="A27" s="52"/>
      <c r="B27" s="52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42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>
      <c r="A28" s="60">
        <v>5</v>
      </c>
      <c r="B28" s="57" t="s">
        <v>14</v>
      </c>
      <c r="C28" s="48">
        <f>E28+G28+I28+K28+M28</f>
        <v>4</v>
      </c>
      <c r="D28" s="49">
        <v>8</v>
      </c>
      <c r="E28" s="50">
        <v>0</v>
      </c>
      <c r="F28" s="51">
        <v>14</v>
      </c>
      <c r="G28" s="50">
        <v>0</v>
      </c>
      <c r="H28" s="51">
        <v>23</v>
      </c>
      <c r="I28" s="50">
        <v>2</v>
      </c>
      <c r="J28" s="51">
        <v>23</v>
      </c>
      <c r="K28" s="50">
        <v>2</v>
      </c>
      <c r="L28" s="51">
        <v>10</v>
      </c>
      <c r="M28" s="50">
        <v>0</v>
      </c>
      <c r="N28" s="42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5" thickBot="1">
      <c r="A29" s="61"/>
      <c r="B29" s="53" t="s">
        <v>29</v>
      </c>
      <c r="C29" s="54">
        <f>E29+G29+I29+K29+M29</f>
        <v>6</v>
      </c>
      <c r="D29" s="62">
        <v>12</v>
      </c>
      <c r="E29" s="37">
        <v>2</v>
      </c>
      <c r="F29" s="63">
        <v>16</v>
      </c>
      <c r="G29" s="50">
        <v>2</v>
      </c>
      <c r="H29" s="63">
        <v>16</v>
      </c>
      <c r="I29" s="50">
        <v>0</v>
      </c>
      <c r="J29" s="63">
        <v>22</v>
      </c>
      <c r="K29" s="50">
        <v>0</v>
      </c>
      <c r="L29" s="63">
        <v>15</v>
      </c>
      <c r="M29" s="50">
        <v>2</v>
      </c>
      <c r="N29" s="42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5" thickBot="1">
      <c r="A30" s="61"/>
      <c r="B30" s="61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42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>
      <c r="A31" s="60">
        <v>4</v>
      </c>
      <c r="B31" s="57" t="s">
        <v>29</v>
      </c>
      <c r="C31" s="48">
        <f>E31+G31+I31+K31+M31</f>
        <v>0</v>
      </c>
      <c r="D31" s="49">
        <v>23</v>
      </c>
      <c r="E31" s="50">
        <v>0</v>
      </c>
      <c r="F31" s="51">
        <v>15</v>
      </c>
      <c r="G31" s="50">
        <v>0</v>
      </c>
      <c r="H31" s="51">
        <v>15</v>
      </c>
      <c r="I31" s="50">
        <v>0</v>
      </c>
      <c r="J31" s="63"/>
      <c r="K31" s="63"/>
      <c r="L31" s="63"/>
      <c r="M31" s="63"/>
      <c r="N31" s="42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15" thickBot="1">
      <c r="A32" s="61"/>
      <c r="B32" s="53" t="s">
        <v>9</v>
      </c>
      <c r="C32" s="54">
        <f>E32+G32+I32+K32+M32</f>
        <v>6</v>
      </c>
      <c r="D32" s="64">
        <v>26</v>
      </c>
      <c r="E32" s="65">
        <v>2</v>
      </c>
      <c r="F32" s="66">
        <v>25</v>
      </c>
      <c r="G32" s="67">
        <v>2</v>
      </c>
      <c r="H32" s="66">
        <v>23</v>
      </c>
      <c r="I32" s="67">
        <v>2</v>
      </c>
      <c r="J32" s="68"/>
      <c r="K32" s="68"/>
      <c r="L32" s="68"/>
      <c r="M32" s="68"/>
      <c r="N32" s="42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15" thickBot="1">
      <c r="A33" s="61"/>
      <c r="B33" s="61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42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>
      <c r="A34" s="61"/>
      <c r="B34" s="53" t="s">
        <v>9</v>
      </c>
      <c r="C34" s="48">
        <f>E34+G34+I34+K34+M34</f>
        <v>6</v>
      </c>
      <c r="D34" s="69">
        <v>27</v>
      </c>
      <c r="E34" s="70">
        <v>2</v>
      </c>
      <c r="F34" s="71">
        <v>28</v>
      </c>
      <c r="G34" s="72">
        <v>2</v>
      </c>
      <c r="H34" s="71">
        <v>25</v>
      </c>
      <c r="I34" s="72">
        <v>2</v>
      </c>
      <c r="J34" s="71"/>
      <c r="K34" s="71"/>
      <c r="L34" s="71"/>
      <c r="M34" s="71"/>
      <c r="N34" s="42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15" thickBot="1">
      <c r="A35" s="60">
        <v>3</v>
      </c>
      <c r="B35" s="47" t="s">
        <v>11</v>
      </c>
      <c r="C35" s="54">
        <f>E35+G35+I35+K35+M35</f>
        <v>0</v>
      </c>
      <c r="D35" s="62">
        <v>13</v>
      </c>
      <c r="E35" s="37">
        <v>0</v>
      </c>
      <c r="F35" s="63">
        <v>23</v>
      </c>
      <c r="G35" s="50">
        <v>0</v>
      </c>
      <c r="H35" s="63">
        <v>23</v>
      </c>
      <c r="I35" s="37">
        <v>0</v>
      </c>
      <c r="J35" s="63"/>
      <c r="K35" s="63"/>
      <c r="L35" s="63"/>
      <c r="M35" s="63"/>
      <c r="N35" s="42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15" thickBot="1">
      <c r="A36" s="61"/>
      <c r="B36" s="61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42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>
      <c r="A37" s="60">
        <v>1</v>
      </c>
      <c r="B37" s="53" t="s">
        <v>9</v>
      </c>
      <c r="C37" s="48">
        <f>E37+G37+I37+K37+M37</f>
        <v>5</v>
      </c>
      <c r="D37" s="69">
        <v>23</v>
      </c>
      <c r="E37" s="70">
        <v>1</v>
      </c>
      <c r="F37" s="71">
        <v>24</v>
      </c>
      <c r="G37" s="72">
        <v>2</v>
      </c>
      <c r="H37" s="71">
        <v>24</v>
      </c>
      <c r="I37" s="70">
        <v>2</v>
      </c>
      <c r="J37" s="71"/>
      <c r="K37" s="71"/>
      <c r="L37" s="71"/>
      <c r="M37" s="71"/>
      <c r="N37" s="42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15" thickBot="1">
      <c r="A38" s="60">
        <v>2</v>
      </c>
      <c r="B38" s="57" t="s">
        <v>6</v>
      </c>
      <c r="C38" s="54">
        <f>E38+G38+I38+K38+M38</f>
        <v>1</v>
      </c>
      <c r="D38" s="62">
        <v>23</v>
      </c>
      <c r="E38" s="37">
        <v>1</v>
      </c>
      <c r="F38" s="63">
        <v>15</v>
      </c>
      <c r="G38" s="50">
        <v>0</v>
      </c>
      <c r="H38" s="63">
        <v>23</v>
      </c>
      <c r="I38" s="37">
        <v>0</v>
      </c>
      <c r="J38" s="63"/>
      <c r="K38" s="63"/>
      <c r="L38" s="63"/>
      <c r="M38" s="63"/>
      <c r="N38" s="42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>
      <c r="A39" s="18"/>
      <c r="B39" s="41"/>
      <c r="C39" s="18"/>
      <c r="D39" s="18"/>
      <c r="E39" s="18"/>
      <c r="F39" s="18"/>
      <c r="G39" s="18"/>
      <c r="H39" s="18"/>
      <c r="I39" s="18"/>
      <c r="J39" s="20"/>
      <c r="K39" s="20"/>
      <c r="L39" s="20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>
      <c r="A40" s="18"/>
      <c r="B40" s="41"/>
      <c r="C40" s="18"/>
      <c r="D40" s="18"/>
      <c r="E40" s="18"/>
      <c r="F40" s="18"/>
      <c r="G40" s="18"/>
      <c r="H40" s="18"/>
      <c r="I40" s="18"/>
      <c r="J40" s="20"/>
      <c r="K40" s="20"/>
      <c r="L40" s="20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>
      <c r="J41" s="20"/>
      <c r="K41" s="20"/>
      <c r="L41" s="20"/>
      <c r="R41" s="18"/>
      <c r="S41" s="18"/>
      <c r="T41" s="18"/>
      <c r="U41" s="18"/>
      <c r="V41" s="18"/>
      <c r="W41" s="18"/>
    </row>
    <row r="42" spans="1:24" ht="32.4" customHeight="1">
      <c r="J42" s="20"/>
      <c r="K42" s="20"/>
      <c r="L42" s="20"/>
      <c r="R42" s="18"/>
      <c r="S42" s="18"/>
      <c r="T42" s="18"/>
      <c r="U42" s="18"/>
      <c r="V42" s="18"/>
      <c r="W42" s="18"/>
    </row>
    <row r="43" spans="1:24" ht="91.8" customHeight="1">
      <c r="B43" t="s">
        <v>53</v>
      </c>
      <c r="C43" s="75" t="s">
        <v>54</v>
      </c>
      <c r="D43" s="75" t="s">
        <v>55</v>
      </c>
      <c r="E43" s="74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4">
      <c r="A44" s="73">
        <v>1</v>
      </c>
      <c r="B44" s="33" t="s">
        <v>9</v>
      </c>
      <c r="C44" s="18">
        <v>23.85</v>
      </c>
      <c r="D44" s="18">
        <v>7.95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4">
      <c r="A45" s="73">
        <v>2</v>
      </c>
      <c r="B45" s="29" t="s">
        <v>6</v>
      </c>
      <c r="C45" s="18">
        <v>21.86</v>
      </c>
      <c r="D45" s="18">
        <v>7.29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4">
      <c r="A46" s="73">
        <v>3</v>
      </c>
      <c r="B46" s="33" t="s">
        <v>11</v>
      </c>
      <c r="C46" s="18">
        <v>21</v>
      </c>
      <c r="D46" s="18">
        <v>7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4">
      <c r="A47" s="73">
        <v>4</v>
      </c>
      <c r="B47" s="29" t="s">
        <v>29</v>
      </c>
      <c r="C47" s="18">
        <v>18.079999999999998</v>
      </c>
      <c r="D47" s="18">
        <v>6.03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4">
      <c r="A48" s="73">
        <v>5</v>
      </c>
      <c r="B48" s="29" t="s">
        <v>14</v>
      </c>
      <c r="C48" s="18">
        <v>14.08</v>
      </c>
      <c r="D48" s="18">
        <v>4.6900000000000004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>
      <c r="A49" s="73">
        <v>6</v>
      </c>
      <c r="B49" s="29" t="s">
        <v>13</v>
      </c>
      <c r="C49" s="18">
        <v>17.14</v>
      </c>
      <c r="D49" s="18">
        <v>5.71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>
      <c r="A50" s="73">
        <v>7</v>
      </c>
      <c r="B50" s="29" t="s">
        <v>16</v>
      </c>
      <c r="C50" s="18">
        <v>16.14</v>
      </c>
      <c r="D50" s="18">
        <v>5.38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>
      <c r="A51" s="73">
        <v>8</v>
      </c>
      <c r="B51" s="29" t="s">
        <v>42</v>
      </c>
      <c r="C51" s="18">
        <v>11.25</v>
      </c>
      <c r="D51" s="18">
        <v>3.75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>
      <c r="A52" s="73">
        <v>9</v>
      </c>
      <c r="B52" s="33" t="s">
        <v>49</v>
      </c>
      <c r="C52" s="18">
        <v>8.11</v>
      </c>
      <c r="D52" s="18">
        <v>2.7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>
      <c r="A53" s="73">
        <v>10</v>
      </c>
      <c r="B53" s="33" t="s">
        <v>41</v>
      </c>
      <c r="C53" s="18">
        <v>13.25</v>
      </c>
      <c r="D53" s="18">
        <v>4.42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>
      <c r="J56" s="20"/>
      <c r="K56" s="20"/>
      <c r="L56" s="20"/>
      <c r="R56" s="18"/>
      <c r="S56" s="18"/>
      <c r="T56" s="18"/>
      <c r="U56" s="18"/>
      <c r="V56" s="18"/>
      <c r="W56" s="18"/>
    </row>
    <row r="57" spans="1:23"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>
      <c r="B60" s="21" t="s">
        <v>18</v>
      </c>
      <c r="D60" s="18"/>
      <c r="E60" s="18"/>
      <c r="F60" s="18"/>
      <c r="G60" s="18"/>
      <c r="H60" s="18"/>
      <c r="I60" s="18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>
      <c r="A61" s="22" t="s">
        <v>19</v>
      </c>
      <c r="B61" s="21" t="s">
        <v>20</v>
      </c>
      <c r="D61" s="18"/>
      <c r="F61" s="18"/>
      <c r="G61" s="18"/>
      <c r="H61" s="18"/>
      <c r="I61" s="18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1:23">
      <c r="A62" s="22" t="s">
        <v>12</v>
      </c>
      <c r="B62" s="21" t="s">
        <v>21</v>
      </c>
      <c r="D62" s="18"/>
      <c r="F62" s="18">
        <v>1</v>
      </c>
      <c r="G62" s="18">
        <v>2</v>
      </c>
      <c r="H62" s="18">
        <v>3</v>
      </c>
      <c r="I62" s="18">
        <v>4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>
      <c r="A63" s="22" t="s">
        <v>10</v>
      </c>
      <c r="B63" s="23" t="s">
        <v>22</v>
      </c>
      <c r="D63" s="18"/>
      <c r="F63" s="18">
        <f>SUM($F3:F3)</f>
        <v>15</v>
      </c>
      <c r="G63" s="18">
        <f>SUM($F3:G3)</f>
        <v>39</v>
      </c>
      <c r="H63" s="18">
        <f>SUM($F3:H3)</f>
        <v>66</v>
      </c>
      <c r="I63" s="18">
        <f>SUM($F3:I3)</f>
        <v>92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>
      <c r="A64" s="22" t="s">
        <v>8</v>
      </c>
      <c r="B64" s="21" t="s">
        <v>23</v>
      </c>
      <c r="D64" s="18"/>
      <c r="F64" s="18">
        <f>SUM($F4:F4)</f>
        <v>24</v>
      </c>
      <c r="G64" s="18">
        <f>SUM($F4:G4)</f>
        <v>40</v>
      </c>
      <c r="H64" s="18">
        <f>SUM($F4:H4)</f>
        <v>62</v>
      </c>
      <c r="I64" s="18">
        <f>SUM($F4:I4)</f>
        <v>88</v>
      </c>
      <c r="J64" s="26"/>
      <c r="K64" s="26"/>
      <c r="L64" s="26"/>
      <c r="M64" s="26"/>
      <c r="N64" s="26"/>
      <c r="O64" s="26"/>
      <c r="P64" s="26"/>
      <c r="Q64" s="26"/>
      <c r="R64" s="26"/>
    </row>
    <row r="65" spans="1:18">
      <c r="A65" s="22" t="s">
        <v>24</v>
      </c>
      <c r="B65" s="21" t="s">
        <v>25</v>
      </c>
      <c r="D65" s="18"/>
      <c r="F65" s="18">
        <f>SUM($F5:F5)</f>
        <v>23</v>
      </c>
      <c r="G65" s="18">
        <f>SUM($F5:G5)</f>
        <v>50</v>
      </c>
      <c r="H65" s="18">
        <f>SUM($F5:H5)</f>
        <v>72</v>
      </c>
      <c r="I65" s="18">
        <f>SUM($F5:I5)</f>
        <v>85</v>
      </c>
      <c r="J65" s="26"/>
      <c r="K65" s="26"/>
      <c r="L65" s="26"/>
      <c r="M65" s="26"/>
      <c r="N65" s="26"/>
      <c r="O65" s="26"/>
      <c r="P65" s="26"/>
      <c r="Q65" s="26"/>
      <c r="R65" s="26"/>
    </row>
    <row r="66" spans="1:18">
      <c r="A66" s="22" t="s">
        <v>26</v>
      </c>
      <c r="B66" s="23" t="s">
        <v>27</v>
      </c>
      <c r="D66" s="18"/>
      <c r="F66" s="18">
        <f>SUM($F6:F6)</f>
        <v>22</v>
      </c>
      <c r="G66" s="18">
        <f>SUM($F6:G6)</f>
        <v>44</v>
      </c>
      <c r="H66" s="18">
        <f>SUM($F6:H6)</f>
        <v>61</v>
      </c>
      <c r="I66" s="18">
        <f>SUM($F6:I6)</f>
        <v>83</v>
      </c>
      <c r="J66" s="26"/>
      <c r="K66" s="26"/>
      <c r="L66" s="26"/>
      <c r="M66" s="26"/>
      <c r="N66" s="26"/>
      <c r="O66" s="26"/>
      <c r="P66" s="26"/>
      <c r="Q66" s="26"/>
      <c r="R66" s="26"/>
    </row>
    <row r="67" spans="1:18">
      <c r="A67" s="24"/>
      <c r="D67" s="18"/>
      <c r="F67" s="18">
        <f>SUM($F7:F7)</f>
        <v>18</v>
      </c>
      <c r="G67" s="18">
        <f>SUM($F7:G7)</f>
        <v>40</v>
      </c>
      <c r="H67" s="18">
        <f>SUM($F7:H7)</f>
        <v>55</v>
      </c>
      <c r="I67" s="18">
        <f>SUM($F7:I7)</f>
        <v>76</v>
      </c>
    </row>
    <row r="68" spans="1:18">
      <c r="A68" s="24"/>
      <c r="B68" s="21" t="s">
        <v>28</v>
      </c>
      <c r="D68" s="18"/>
      <c r="F68" s="18">
        <f>SUM($F8:F8)</f>
        <v>19</v>
      </c>
      <c r="G68" s="18">
        <f>SUM($F8:G8)</f>
        <v>34</v>
      </c>
      <c r="H68" s="18">
        <f>SUM($F8:H8)</f>
        <v>50</v>
      </c>
      <c r="I68" s="18">
        <f>SUM($F8:I8)</f>
        <v>66</v>
      </c>
    </row>
    <row r="69" spans="1:18">
      <c r="D69" s="18"/>
      <c r="F69" s="18">
        <f>SUM($F9:F9)</f>
        <v>14</v>
      </c>
      <c r="G69" s="18">
        <f>SUM($F9:G9)</f>
        <v>20</v>
      </c>
      <c r="H69" s="18">
        <f>SUM($F9:H9)</f>
        <v>33</v>
      </c>
      <c r="I69" s="18">
        <f>SUM($F9:I9)</f>
        <v>60</v>
      </c>
    </row>
    <row r="70" spans="1:18">
      <c r="D70" s="18"/>
      <c r="F70" s="18">
        <f>SUM($F10:F10)</f>
        <v>6</v>
      </c>
      <c r="G70" s="18">
        <f>SUM($F10:G10)</f>
        <v>23</v>
      </c>
      <c r="H70" s="18">
        <f>SUM($F10:H10)</f>
        <v>39</v>
      </c>
      <c r="I70" s="18">
        <f>SUM($F10:I10)</f>
        <v>45</v>
      </c>
    </row>
    <row r="71" spans="1:18">
      <c r="D71" s="18"/>
      <c r="F71" s="18">
        <f>SUM($F11:F11)</f>
        <v>7</v>
      </c>
      <c r="G71" s="18">
        <f>SUM($F11:G11)</f>
        <v>14</v>
      </c>
      <c r="H71" s="18">
        <f>SUM($F11:H11)</f>
        <v>21</v>
      </c>
      <c r="I71" s="18">
        <f>SUM($F11:I11)</f>
        <v>29</v>
      </c>
    </row>
    <row r="72" spans="1:18">
      <c r="D72" s="18"/>
      <c r="F72" s="18">
        <f>SUM($F12:F12)</f>
        <v>17</v>
      </c>
      <c r="G72" s="18">
        <f>SUM($F12:G12)</f>
        <v>34</v>
      </c>
      <c r="H72" s="18">
        <f>SUM($F12:H12)</f>
        <v>46</v>
      </c>
      <c r="I72" s="18">
        <f>SUM($F12:I12)</f>
        <v>53</v>
      </c>
    </row>
    <row r="73" spans="1:18">
      <c r="F73" s="18">
        <f>MAX(F63:F72)</f>
        <v>24</v>
      </c>
      <c r="G73" s="18">
        <f t="shared" ref="G73:I73" si="1">MAX(G63:G72)</f>
        <v>50</v>
      </c>
      <c r="H73" s="18">
        <f t="shared" si="1"/>
        <v>72</v>
      </c>
      <c r="I73" s="18">
        <f t="shared" si="1"/>
        <v>92</v>
      </c>
    </row>
    <row r="74" spans="1:18">
      <c r="F74" s="18"/>
      <c r="G74" s="18"/>
      <c r="H74" s="18"/>
      <c r="I74" s="18"/>
    </row>
    <row r="75" spans="1:18">
      <c r="F75" s="25"/>
      <c r="G75" s="25"/>
      <c r="H75" s="18"/>
      <c r="I75" s="25"/>
    </row>
    <row r="76" spans="1:18">
      <c r="E76" s="6" t="str">
        <f t="shared" ref="E76:E85" si="2">B3</f>
        <v>Paweł "PaVł" Kikel</v>
      </c>
      <c r="F76" s="26">
        <f t="shared" ref="F76:I85" si="3">F63/F$73</f>
        <v>0.625</v>
      </c>
      <c r="G76" s="26">
        <f t="shared" si="3"/>
        <v>0.78</v>
      </c>
      <c r="H76" s="26">
        <f t="shared" si="3"/>
        <v>0.91666666666666663</v>
      </c>
      <c r="I76" s="26">
        <f t="shared" si="3"/>
        <v>1</v>
      </c>
    </row>
    <row r="77" spans="1:18">
      <c r="E77" s="6" t="str">
        <f t="shared" si="2"/>
        <v>Robert Stańczyk</v>
      </c>
      <c r="F77" s="26">
        <f t="shared" si="3"/>
        <v>1</v>
      </c>
      <c r="G77" s="26">
        <f t="shared" si="3"/>
        <v>0.8</v>
      </c>
      <c r="H77" s="26">
        <f t="shared" si="3"/>
        <v>0.86111111111111116</v>
      </c>
      <c r="I77" s="26">
        <f t="shared" si="3"/>
        <v>0.95652173913043481</v>
      </c>
    </row>
    <row r="78" spans="1:18">
      <c r="E78" s="6" t="str">
        <f t="shared" si="2"/>
        <v>Krzysztof "FAZIK" Brzeziński</v>
      </c>
      <c r="F78" s="26">
        <f t="shared" si="3"/>
        <v>0.95833333333333337</v>
      </c>
      <c r="G78" s="26">
        <f t="shared" si="3"/>
        <v>1</v>
      </c>
      <c r="H78" s="26">
        <f t="shared" si="3"/>
        <v>1</v>
      </c>
      <c r="I78" s="26">
        <f t="shared" si="3"/>
        <v>0.92391304347826086</v>
      </c>
    </row>
    <row r="79" spans="1:18">
      <c r="E79" s="6" t="str">
        <f t="shared" si="2"/>
        <v>Leszek "Haris" Jęczkowski</v>
      </c>
      <c r="F79" s="26">
        <f t="shared" si="3"/>
        <v>0.91666666666666663</v>
      </c>
      <c r="G79" s="26">
        <f t="shared" si="3"/>
        <v>0.88</v>
      </c>
      <c r="H79" s="26">
        <f t="shared" si="3"/>
        <v>0.84722222222222221</v>
      </c>
      <c r="I79" s="26">
        <f t="shared" si="3"/>
        <v>0.90217391304347827</v>
      </c>
    </row>
    <row r="80" spans="1:18">
      <c r="E80" s="6" t="str">
        <f t="shared" si="2"/>
        <v>Damian Kuczmaszewski</v>
      </c>
      <c r="F80" s="26">
        <f t="shared" si="3"/>
        <v>0.75</v>
      </c>
      <c r="G80" s="26">
        <f t="shared" si="3"/>
        <v>0.8</v>
      </c>
      <c r="H80" s="26">
        <f t="shared" si="3"/>
        <v>0.76388888888888884</v>
      </c>
      <c r="I80" s="26">
        <f t="shared" si="3"/>
        <v>0.82608695652173914</v>
      </c>
    </row>
    <row r="81" spans="5:9">
      <c r="E81" s="6" t="str">
        <f t="shared" si="2"/>
        <v>Rafał Augusewicz</v>
      </c>
      <c r="F81" s="26">
        <f t="shared" si="3"/>
        <v>0.79166666666666663</v>
      </c>
      <c r="G81" s="26">
        <f t="shared" si="3"/>
        <v>0.68</v>
      </c>
      <c r="H81" s="26">
        <f t="shared" si="3"/>
        <v>0.69444444444444442</v>
      </c>
      <c r="I81" s="26">
        <f t="shared" si="3"/>
        <v>0.71739130434782605</v>
      </c>
    </row>
    <row r="82" spans="5:9">
      <c r="E82" s="6" t="str">
        <f t="shared" si="2"/>
        <v>Robert "Gata" Piechota</v>
      </c>
      <c r="F82" s="26">
        <f t="shared" si="3"/>
        <v>0.58333333333333337</v>
      </c>
      <c r="G82" s="26">
        <f t="shared" si="3"/>
        <v>0.4</v>
      </c>
      <c r="H82" s="26">
        <f t="shared" si="3"/>
        <v>0.45833333333333331</v>
      </c>
      <c r="I82" s="26">
        <f t="shared" si="3"/>
        <v>0.65217391304347827</v>
      </c>
    </row>
    <row r="83" spans="5:9">
      <c r="E83" s="6" t="str">
        <f t="shared" si="2"/>
        <v>Mateusz "Sambor" Labuda</v>
      </c>
      <c r="F83" s="26">
        <f t="shared" si="3"/>
        <v>0.25</v>
      </c>
      <c r="G83" s="26">
        <f t="shared" si="3"/>
        <v>0.46</v>
      </c>
      <c r="H83" s="26">
        <f t="shared" si="3"/>
        <v>0.54166666666666663</v>
      </c>
      <c r="I83" s="26">
        <f t="shared" si="3"/>
        <v>0.4891304347826087</v>
      </c>
    </row>
    <row r="84" spans="5:9">
      <c r="E84" s="6" t="str">
        <f t="shared" si="2"/>
        <v>Bogna "Bognaa" Deryło</v>
      </c>
      <c r="F84" s="26">
        <f t="shared" si="3"/>
        <v>0.29166666666666669</v>
      </c>
      <c r="G84" s="26">
        <f t="shared" si="3"/>
        <v>0.28000000000000003</v>
      </c>
      <c r="H84" s="26">
        <f t="shared" si="3"/>
        <v>0.29166666666666669</v>
      </c>
      <c r="I84" s="26">
        <f t="shared" si="3"/>
        <v>0.31521739130434784</v>
      </c>
    </row>
    <row r="85" spans="5:9">
      <c r="E85" s="6" t="str">
        <f t="shared" si="2"/>
        <v>Dorota Janiszewska</v>
      </c>
      <c r="F85" s="26">
        <f t="shared" si="3"/>
        <v>0.70833333333333337</v>
      </c>
      <c r="G85" s="26">
        <f t="shared" si="3"/>
        <v>0.68</v>
      </c>
      <c r="H85" s="26">
        <f t="shared" si="3"/>
        <v>0.63888888888888884</v>
      </c>
      <c r="I85" s="26">
        <f t="shared" si="3"/>
        <v>0.57608695652173914</v>
      </c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3"/>
  <sheetViews>
    <sheetView workbookViewId="0">
      <selection sqref="A1:A2"/>
    </sheetView>
  </sheetViews>
  <sheetFormatPr defaultRowHeight="14.4"/>
  <cols>
    <col min="2" max="2" width="29.88671875" customWidth="1"/>
    <col min="3" max="3" width="8.6640625" bestFit="1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82" t="s">
        <v>0</v>
      </c>
      <c r="B1" s="82" t="s">
        <v>1</v>
      </c>
      <c r="C1" s="82" t="s">
        <v>2</v>
      </c>
      <c r="D1" s="83" t="s">
        <v>3</v>
      </c>
      <c r="E1" s="85" t="s">
        <v>4</v>
      </c>
      <c r="F1" s="81">
        <v>1</v>
      </c>
      <c r="G1" s="81">
        <v>2</v>
      </c>
      <c r="H1" s="81">
        <v>3</v>
      </c>
      <c r="I1" s="81">
        <v>4</v>
      </c>
      <c r="J1" s="81">
        <v>5</v>
      </c>
      <c r="K1" s="81">
        <v>6</v>
      </c>
      <c r="L1" s="81">
        <v>7</v>
      </c>
      <c r="M1" s="81">
        <v>8</v>
      </c>
      <c r="N1" s="81">
        <v>9</v>
      </c>
      <c r="O1" s="81">
        <v>10</v>
      </c>
      <c r="P1" s="81">
        <v>11</v>
      </c>
      <c r="Q1" s="81">
        <v>12</v>
      </c>
      <c r="R1" s="86">
        <v>13</v>
      </c>
      <c r="S1" s="87"/>
      <c r="T1" s="87"/>
      <c r="U1" s="87"/>
      <c r="V1" s="87"/>
      <c r="W1" s="87"/>
      <c r="X1" s="87"/>
    </row>
    <row r="2" spans="1:24">
      <c r="A2" s="82"/>
      <c r="B2" s="82"/>
      <c r="C2" s="82"/>
      <c r="D2" s="84"/>
      <c r="E2" s="85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1" t="s">
        <v>5</v>
      </c>
      <c r="S2" s="1">
        <v>0</v>
      </c>
      <c r="T2" s="1">
        <v>1</v>
      </c>
      <c r="U2" s="2">
        <v>2</v>
      </c>
      <c r="V2" s="3">
        <v>3</v>
      </c>
      <c r="W2" s="4">
        <v>4</v>
      </c>
      <c r="X2" s="5">
        <v>5</v>
      </c>
    </row>
    <row r="3" spans="1:24">
      <c r="A3" s="27">
        <v>1</v>
      </c>
      <c r="B3" s="29" t="s">
        <v>6</v>
      </c>
      <c r="C3" s="27" t="s">
        <v>7</v>
      </c>
      <c r="D3" s="30" t="s">
        <v>8</v>
      </c>
      <c r="E3" s="31">
        <f>SUM(F3:R3)</f>
        <v>327</v>
      </c>
      <c r="F3" s="32">
        <v>28</v>
      </c>
      <c r="G3" s="32">
        <v>26</v>
      </c>
      <c r="H3" s="32">
        <v>28</v>
      </c>
      <c r="I3" s="32">
        <v>19</v>
      </c>
      <c r="J3" s="32">
        <v>27</v>
      </c>
      <c r="K3" s="32">
        <v>27</v>
      </c>
      <c r="L3" s="32">
        <v>27</v>
      </c>
      <c r="M3" s="32">
        <v>26</v>
      </c>
      <c r="N3" s="32">
        <v>23</v>
      </c>
      <c r="O3" s="32">
        <v>17</v>
      </c>
      <c r="P3" s="32">
        <v>20</v>
      </c>
      <c r="Q3" s="32">
        <v>29</v>
      </c>
      <c r="R3" s="32">
        <f t="shared" ref="R3:R20" si="0">SUM(S3:X3)</f>
        <v>30</v>
      </c>
      <c r="S3" s="29">
        <v>5</v>
      </c>
      <c r="T3" s="29">
        <v>5</v>
      </c>
      <c r="U3" s="29">
        <v>5</v>
      </c>
      <c r="V3" s="29">
        <v>5</v>
      </c>
      <c r="W3" s="29">
        <v>5</v>
      </c>
      <c r="X3" s="29">
        <v>5</v>
      </c>
    </row>
    <row r="4" spans="1:24">
      <c r="A4" s="27">
        <v>2</v>
      </c>
      <c r="B4" s="29" t="s">
        <v>9</v>
      </c>
      <c r="C4" s="27" t="s">
        <v>7</v>
      </c>
      <c r="D4" s="30" t="s">
        <v>10</v>
      </c>
      <c r="E4" s="31">
        <f t="shared" ref="E4:E20" si="1">SUM(F4:R4)</f>
        <v>325</v>
      </c>
      <c r="F4" s="35">
        <v>29</v>
      </c>
      <c r="G4" s="35">
        <v>29</v>
      </c>
      <c r="H4" s="36">
        <v>28</v>
      </c>
      <c r="I4" s="35">
        <v>28</v>
      </c>
      <c r="J4" s="35">
        <v>25</v>
      </c>
      <c r="K4" s="35">
        <v>22</v>
      </c>
      <c r="L4" s="35">
        <v>26</v>
      </c>
      <c r="M4" s="35">
        <v>26</v>
      </c>
      <c r="N4" s="36">
        <v>25</v>
      </c>
      <c r="O4" s="35">
        <v>13</v>
      </c>
      <c r="P4" s="35">
        <v>27</v>
      </c>
      <c r="Q4" s="35">
        <v>17</v>
      </c>
      <c r="R4" s="36">
        <f t="shared" si="0"/>
        <v>30</v>
      </c>
      <c r="S4" s="37">
        <v>5</v>
      </c>
      <c r="T4" s="37">
        <v>5</v>
      </c>
      <c r="U4" s="37">
        <v>5</v>
      </c>
      <c r="V4" s="37">
        <v>5</v>
      </c>
      <c r="W4" s="37">
        <v>5</v>
      </c>
      <c r="X4" s="37">
        <v>5</v>
      </c>
    </row>
    <row r="5" spans="1:24">
      <c r="A5" s="27">
        <v>3</v>
      </c>
      <c r="B5" s="29" t="s">
        <v>48</v>
      </c>
      <c r="C5" s="27" t="s">
        <v>33</v>
      </c>
      <c r="D5" s="30" t="s">
        <v>12</v>
      </c>
      <c r="E5" s="31">
        <f t="shared" si="1"/>
        <v>321</v>
      </c>
      <c r="F5" s="32">
        <v>26</v>
      </c>
      <c r="G5" s="32">
        <v>28</v>
      </c>
      <c r="H5" s="32">
        <v>28</v>
      </c>
      <c r="I5" s="32">
        <v>25</v>
      </c>
      <c r="J5" s="32">
        <v>20</v>
      </c>
      <c r="K5" s="32">
        <v>22</v>
      </c>
      <c r="L5" s="32">
        <v>29</v>
      </c>
      <c r="M5" s="32">
        <v>24</v>
      </c>
      <c r="N5" s="32">
        <v>24</v>
      </c>
      <c r="O5" s="32">
        <v>22</v>
      </c>
      <c r="P5" s="32">
        <v>19</v>
      </c>
      <c r="Q5" s="32">
        <v>24</v>
      </c>
      <c r="R5" s="32">
        <f t="shared" si="0"/>
        <v>30</v>
      </c>
      <c r="S5" s="29">
        <v>5</v>
      </c>
      <c r="T5" s="29">
        <v>5</v>
      </c>
      <c r="U5" s="29">
        <v>5</v>
      </c>
      <c r="V5" s="29">
        <v>5</v>
      </c>
      <c r="W5" s="29">
        <v>5</v>
      </c>
      <c r="X5" s="29">
        <v>5</v>
      </c>
    </row>
    <row r="6" spans="1:24">
      <c r="A6" s="27">
        <v>4</v>
      </c>
      <c r="B6" s="33" t="s">
        <v>11</v>
      </c>
      <c r="C6" s="28" t="s">
        <v>7</v>
      </c>
      <c r="D6" s="34" t="s">
        <v>12</v>
      </c>
      <c r="E6" s="31">
        <f t="shared" si="1"/>
        <v>315</v>
      </c>
      <c r="F6" s="36">
        <v>24</v>
      </c>
      <c r="G6" s="36">
        <v>29</v>
      </c>
      <c r="H6" s="36">
        <v>27</v>
      </c>
      <c r="I6" s="36">
        <v>27</v>
      </c>
      <c r="J6" s="36">
        <v>20</v>
      </c>
      <c r="K6" s="36">
        <v>27</v>
      </c>
      <c r="L6" s="36">
        <v>26</v>
      </c>
      <c r="M6" s="36">
        <v>27</v>
      </c>
      <c r="N6" s="36">
        <v>18</v>
      </c>
      <c r="O6" s="36">
        <v>22</v>
      </c>
      <c r="P6" s="36">
        <v>18</v>
      </c>
      <c r="Q6" s="36">
        <v>23</v>
      </c>
      <c r="R6" s="36">
        <f t="shared" si="0"/>
        <v>27</v>
      </c>
      <c r="S6" s="38">
        <v>4</v>
      </c>
      <c r="T6" s="38">
        <v>5</v>
      </c>
      <c r="U6" s="38">
        <v>4</v>
      </c>
      <c r="V6" s="38">
        <v>5</v>
      </c>
      <c r="W6" s="38">
        <v>5</v>
      </c>
      <c r="X6" s="38">
        <v>4</v>
      </c>
    </row>
    <row r="7" spans="1:24">
      <c r="A7" s="27">
        <v>5</v>
      </c>
      <c r="B7" s="29" t="s">
        <v>34</v>
      </c>
      <c r="C7" s="27" t="s">
        <v>35</v>
      </c>
      <c r="D7" s="30" t="s">
        <v>10</v>
      </c>
      <c r="E7" s="31">
        <f t="shared" si="1"/>
        <v>314</v>
      </c>
      <c r="F7" s="32">
        <v>26</v>
      </c>
      <c r="G7" s="32">
        <v>27</v>
      </c>
      <c r="H7" s="32">
        <v>29</v>
      </c>
      <c r="I7" s="32">
        <v>29</v>
      </c>
      <c r="J7" s="32">
        <v>19</v>
      </c>
      <c r="K7" s="32">
        <v>24</v>
      </c>
      <c r="L7" s="32">
        <v>21</v>
      </c>
      <c r="M7" s="32">
        <v>28</v>
      </c>
      <c r="N7" s="32">
        <v>20</v>
      </c>
      <c r="O7" s="32">
        <v>22</v>
      </c>
      <c r="P7" s="32">
        <v>25</v>
      </c>
      <c r="Q7" s="32">
        <v>20</v>
      </c>
      <c r="R7" s="32">
        <f t="shared" si="0"/>
        <v>24</v>
      </c>
      <c r="S7" s="29">
        <v>5</v>
      </c>
      <c r="T7" s="29">
        <v>5</v>
      </c>
      <c r="U7" s="29">
        <v>5</v>
      </c>
      <c r="V7" s="29">
        <v>5</v>
      </c>
      <c r="W7" s="29">
        <v>4</v>
      </c>
      <c r="X7" s="29"/>
    </row>
    <row r="8" spans="1:24">
      <c r="A8" s="27">
        <v>6</v>
      </c>
      <c r="B8" s="29" t="s">
        <v>14</v>
      </c>
      <c r="C8" s="30" t="s">
        <v>15</v>
      </c>
      <c r="D8" s="30" t="s">
        <v>10</v>
      </c>
      <c r="E8" s="31">
        <f t="shared" si="1"/>
        <v>312</v>
      </c>
      <c r="F8" s="35">
        <v>29</v>
      </c>
      <c r="G8" s="35">
        <v>28</v>
      </c>
      <c r="H8" s="36">
        <v>28</v>
      </c>
      <c r="I8" s="35">
        <v>24</v>
      </c>
      <c r="J8" s="35">
        <v>20</v>
      </c>
      <c r="K8" s="35">
        <v>23</v>
      </c>
      <c r="L8" s="35">
        <v>25</v>
      </c>
      <c r="M8" s="35">
        <v>22</v>
      </c>
      <c r="N8" s="36">
        <v>21</v>
      </c>
      <c r="O8" s="35">
        <v>22</v>
      </c>
      <c r="P8" s="35">
        <v>23</v>
      </c>
      <c r="Q8" s="35">
        <v>19</v>
      </c>
      <c r="R8" s="36">
        <f t="shared" si="0"/>
        <v>28</v>
      </c>
      <c r="S8" s="38">
        <v>5</v>
      </c>
      <c r="T8" s="38">
        <v>4</v>
      </c>
      <c r="U8" s="38">
        <v>5</v>
      </c>
      <c r="V8" s="38">
        <v>5</v>
      </c>
      <c r="W8" s="38">
        <v>5</v>
      </c>
      <c r="X8" s="38">
        <v>4</v>
      </c>
    </row>
    <row r="9" spans="1:24">
      <c r="A9" s="27">
        <v>7</v>
      </c>
      <c r="B9" s="29" t="s">
        <v>36</v>
      </c>
      <c r="C9" s="30" t="s">
        <v>37</v>
      </c>
      <c r="D9" s="30" t="s">
        <v>12</v>
      </c>
      <c r="E9" s="31">
        <f t="shared" si="1"/>
        <v>303</v>
      </c>
      <c r="F9" s="32">
        <v>26</v>
      </c>
      <c r="G9" s="32">
        <v>27</v>
      </c>
      <c r="H9" s="32">
        <v>28</v>
      </c>
      <c r="I9" s="32">
        <v>26</v>
      </c>
      <c r="J9" s="32">
        <v>19</v>
      </c>
      <c r="K9" s="32">
        <v>20</v>
      </c>
      <c r="L9" s="32">
        <v>19</v>
      </c>
      <c r="M9" s="32">
        <v>25</v>
      </c>
      <c r="N9" s="32">
        <v>22</v>
      </c>
      <c r="O9" s="32">
        <v>27</v>
      </c>
      <c r="P9" s="32">
        <v>13</v>
      </c>
      <c r="Q9" s="32">
        <v>22</v>
      </c>
      <c r="R9" s="32">
        <f t="shared" si="0"/>
        <v>29</v>
      </c>
      <c r="S9" s="29">
        <v>5</v>
      </c>
      <c r="T9" s="29">
        <v>5</v>
      </c>
      <c r="U9" s="29">
        <v>5</v>
      </c>
      <c r="V9" s="29">
        <v>4</v>
      </c>
      <c r="W9" s="29">
        <v>5</v>
      </c>
      <c r="X9" s="29">
        <v>5</v>
      </c>
    </row>
    <row r="10" spans="1:24">
      <c r="A10" s="27">
        <v>7</v>
      </c>
      <c r="B10" s="29" t="s">
        <v>13</v>
      </c>
      <c r="C10" s="30" t="s">
        <v>7</v>
      </c>
      <c r="D10" s="30" t="s">
        <v>10</v>
      </c>
      <c r="E10" s="31">
        <f t="shared" si="1"/>
        <v>303</v>
      </c>
      <c r="F10" s="35">
        <v>23</v>
      </c>
      <c r="G10" s="35">
        <v>27</v>
      </c>
      <c r="H10" s="36">
        <v>27</v>
      </c>
      <c r="I10" s="35">
        <v>25</v>
      </c>
      <c r="J10" s="35">
        <v>22</v>
      </c>
      <c r="K10" s="35">
        <v>20</v>
      </c>
      <c r="L10" s="35">
        <v>26</v>
      </c>
      <c r="M10" s="35">
        <v>23</v>
      </c>
      <c r="N10" s="36">
        <v>13</v>
      </c>
      <c r="O10" s="35">
        <v>25</v>
      </c>
      <c r="P10" s="35">
        <v>22</v>
      </c>
      <c r="Q10" s="35">
        <v>22</v>
      </c>
      <c r="R10" s="36">
        <f t="shared" si="0"/>
        <v>28</v>
      </c>
      <c r="S10" s="38">
        <v>4</v>
      </c>
      <c r="T10" s="38">
        <v>4</v>
      </c>
      <c r="U10" s="38">
        <v>5</v>
      </c>
      <c r="V10" s="38">
        <v>5</v>
      </c>
      <c r="W10" s="38">
        <v>5</v>
      </c>
      <c r="X10" s="38">
        <v>5</v>
      </c>
    </row>
    <row r="11" spans="1:24">
      <c r="A11" s="27">
        <v>9</v>
      </c>
      <c r="B11" s="29" t="s">
        <v>39</v>
      </c>
      <c r="C11" s="30" t="s">
        <v>37</v>
      </c>
      <c r="D11" s="30" t="s">
        <v>8</v>
      </c>
      <c r="E11" s="31">
        <f t="shared" si="1"/>
        <v>290</v>
      </c>
      <c r="F11" s="32">
        <v>27</v>
      </c>
      <c r="G11" s="32">
        <v>26</v>
      </c>
      <c r="H11" s="32">
        <v>24</v>
      </c>
      <c r="I11" s="32">
        <v>20</v>
      </c>
      <c r="J11" s="32">
        <v>20</v>
      </c>
      <c r="K11" s="32">
        <v>21</v>
      </c>
      <c r="L11" s="32">
        <v>18</v>
      </c>
      <c r="M11" s="32">
        <v>28</v>
      </c>
      <c r="N11" s="32">
        <v>25</v>
      </c>
      <c r="O11" s="32">
        <v>25</v>
      </c>
      <c r="P11" s="32">
        <v>7</v>
      </c>
      <c r="Q11" s="32">
        <v>20</v>
      </c>
      <c r="R11" s="32">
        <f t="shared" ref="R11" si="2">SUM(S11:X11)</f>
        <v>29</v>
      </c>
      <c r="S11" s="29">
        <v>5</v>
      </c>
      <c r="T11" s="29">
        <v>4</v>
      </c>
      <c r="U11" s="29">
        <v>5</v>
      </c>
      <c r="V11" s="29">
        <v>5</v>
      </c>
      <c r="W11" s="29">
        <v>5</v>
      </c>
      <c r="X11" s="29">
        <v>5</v>
      </c>
    </row>
    <row r="12" spans="1:24">
      <c r="A12" s="27">
        <v>10</v>
      </c>
      <c r="B12" s="29" t="s">
        <v>29</v>
      </c>
      <c r="C12" s="30" t="s">
        <v>7</v>
      </c>
      <c r="D12" s="30" t="s">
        <v>19</v>
      </c>
      <c r="E12" s="31">
        <f t="shared" si="1"/>
        <v>278</v>
      </c>
      <c r="F12" s="35">
        <v>23</v>
      </c>
      <c r="G12" s="35">
        <v>26</v>
      </c>
      <c r="H12" s="36">
        <v>25</v>
      </c>
      <c r="I12" s="35">
        <v>23</v>
      </c>
      <c r="J12" s="35">
        <v>19</v>
      </c>
      <c r="K12" s="35">
        <v>20</v>
      </c>
      <c r="L12" s="35">
        <v>22</v>
      </c>
      <c r="M12" s="35">
        <v>25</v>
      </c>
      <c r="N12" s="36">
        <v>18</v>
      </c>
      <c r="O12" s="35">
        <v>17</v>
      </c>
      <c r="P12" s="35">
        <v>22</v>
      </c>
      <c r="Q12" s="35">
        <v>16</v>
      </c>
      <c r="R12" s="36">
        <f t="shared" si="0"/>
        <v>22</v>
      </c>
      <c r="S12" s="38">
        <v>5</v>
      </c>
      <c r="T12" s="38">
        <v>4</v>
      </c>
      <c r="U12" s="38">
        <v>4</v>
      </c>
      <c r="V12" s="38">
        <v>5</v>
      </c>
      <c r="W12" s="38">
        <v>4</v>
      </c>
      <c r="X12" s="38"/>
    </row>
    <row r="13" spans="1:24">
      <c r="A13" s="27">
        <v>11</v>
      </c>
      <c r="B13" s="29" t="s">
        <v>38</v>
      </c>
      <c r="C13" s="30" t="s">
        <v>37</v>
      </c>
      <c r="D13" s="30" t="s">
        <v>12</v>
      </c>
      <c r="E13" s="31">
        <f t="shared" si="1"/>
        <v>265</v>
      </c>
      <c r="F13" s="32">
        <v>21</v>
      </c>
      <c r="G13" s="32">
        <v>28</v>
      </c>
      <c r="H13" s="32">
        <v>25</v>
      </c>
      <c r="I13" s="32">
        <v>19</v>
      </c>
      <c r="J13" s="32">
        <v>20</v>
      </c>
      <c r="K13" s="32">
        <v>20</v>
      </c>
      <c r="L13" s="32">
        <v>24</v>
      </c>
      <c r="M13" s="32">
        <v>19</v>
      </c>
      <c r="N13" s="32">
        <v>20</v>
      </c>
      <c r="O13" s="32">
        <v>11</v>
      </c>
      <c r="P13" s="32">
        <v>17</v>
      </c>
      <c r="Q13" s="32">
        <v>14</v>
      </c>
      <c r="R13" s="32">
        <f t="shared" si="0"/>
        <v>27</v>
      </c>
      <c r="S13" s="29">
        <v>3</v>
      </c>
      <c r="T13" s="29">
        <v>4</v>
      </c>
      <c r="U13" s="29">
        <v>5</v>
      </c>
      <c r="V13" s="29">
        <v>5</v>
      </c>
      <c r="W13" s="29">
        <v>5</v>
      </c>
      <c r="X13" s="29">
        <v>5</v>
      </c>
    </row>
    <row r="14" spans="1:24">
      <c r="A14" s="27">
        <v>12</v>
      </c>
      <c r="B14" s="29" t="s">
        <v>16</v>
      </c>
      <c r="C14" s="30" t="s">
        <v>7</v>
      </c>
      <c r="D14" s="30" t="s">
        <v>8</v>
      </c>
      <c r="E14" s="31">
        <f t="shared" si="1"/>
        <v>259</v>
      </c>
      <c r="F14" s="35">
        <v>26</v>
      </c>
      <c r="G14" s="35">
        <v>30</v>
      </c>
      <c r="H14" s="36">
        <v>26</v>
      </c>
      <c r="I14" s="35">
        <v>22</v>
      </c>
      <c r="J14" s="35">
        <v>15</v>
      </c>
      <c r="K14" s="35">
        <v>18</v>
      </c>
      <c r="L14" s="35">
        <v>13</v>
      </c>
      <c r="M14" s="35">
        <v>23</v>
      </c>
      <c r="N14" s="36">
        <v>13</v>
      </c>
      <c r="O14" s="35">
        <v>21</v>
      </c>
      <c r="P14" s="35">
        <v>16</v>
      </c>
      <c r="Q14" s="35">
        <v>22</v>
      </c>
      <c r="R14" s="36">
        <f t="shared" si="0"/>
        <v>14</v>
      </c>
      <c r="S14" s="38">
        <v>4</v>
      </c>
      <c r="T14" s="38">
        <v>4</v>
      </c>
      <c r="U14" s="38">
        <v>4</v>
      </c>
      <c r="V14" s="38">
        <v>2</v>
      </c>
      <c r="W14" s="38"/>
      <c r="X14" s="38"/>
    </row>
    <row r="15" spans="1:24">
      <c r="A15" s="27">
        <v>13</v>
      </c>
      <c r="B15" s="33" t="s">
        <v>40</v>
      </c>
      <c r="C15" s="28" t="s">
        <v>37</v>
      </c>
      <c r="D15" s="34" t="s">
        <v>12</v>
      </c>
      <c r="E15" s="31">
        <f t="shared" si="1"/>
        <v>212</v>
      </c>
      <c r="F15" s="32">
        <v>23</v>
      </c>
      <c r="G15" s="32">
        <v>22</v>
      </c>
      <c r="H15" s="32">
        <v>27</v>
      </c>
      <c r="I15" s="32">
        <v>19</v>
      </c>
      <c r="J15" s="32">
        <v>13</v>
      </c>
      <c r="K15" s="32">
        <v>14</v>
      </c>
      <c r="L15" s="32">
        <v>16</v>
      </c>
      <c r="M15" s="32">
        <v>20</v>
      </c>
      <c r="N15" s="32">
        <v>7</v>
      </c>
      <c r="O15" s="32">
        <v>4</v>
      </c>
      <c r="P15" s="32">
        <v>6</v>
      </c>
      <c r="Q15" s="32">
        <v>12</v>
      </c>
      <c r="R15" s="32">
        <f t="shared" si="0"/>
        <v>29</v>
      </c>
      <c r="S15" s="29">
        <v>5</v>
      </c>
      <c r="T15" s="29">
        <v>5</v>
      </c>
      <c r="U15" s="29">
        <v>5</v>
      </c>
      <c r="V15" s="29">
        <v>5</v>
      </c>
      <c r="W15" s="29">
        <v>5</v>
      </c>
      <c r="X15" s="29">
        <v>4</v>
      </c>
    </row>
    <row r="16" spans="1:24">
      <c r="A16" s="27">
        <v>14</v>
      </c>
      <c r="B16" s="29" t="s">
        <v>42</v>
      </c>
      <c r="C16" s="30" t="s">
        <v>43</v>
      </c>
      <c r="D16" s="34" t="s">
        <v>10</v>
      </c>
      <c r="E16" s="31">
        <f t="shared" si="1"/>
        <v>210</v>
      </c>
      <c r="F16" s="35">
        <v>15</v>
      </c>
      <c r="G16" s="35">
        <v>23</v>
      </c>
      <c r="H16" s="36">
        <v>22</v>
      </c>
      <c r="I16" s="35">
        <v>22</v>
      </c>
      <c r="J16" s="35">
        <v>10</v>
      </c>
      <c r="K16" s="35">
        <v>11</v>
      </c>
      <c r="L16" s="35">
        <v>18</v>
      </c>
      <c r="M16" s="35">
        <v>17</v>
      </c>
      <c r="N16" s="36">
        <v>12</v>
      </c>
      <c r="O16" s="35">
        <v>14</v>
      </c>
      <c r="P16" s="35">
        <v>10</v>
      </c>
      <c r="Q16" s="35">
        <v>13</v>
      </c>
      <c r="R16" s="36">
        <f>SUM(S16:X16)</f>
        <v>23</v>
      </c>
      <c r="S16" s="38">
        <v>5</v>
      </c>
      <c r="T16" s="38">
        <v>5</v>
      </c>
      <c r="U16" s="38">
        <v>4</v>
      </c>
      <c r="V16" s="38">
        <v>5</v>
      </c>
      <c r="W16" s="38">
        <v>4</v>
      </c>
      <c r="X16" s="38"/>
    </row>
    <row r="17" spans="1:24">
      <c r="A17" s="27">
        <v>15</v>
      </c>
      <c r="B17" s="33" t="s">
        <v>41</v>
      </c>
      <c r="C17" s="28" t="s">
        <v>7</v>
      </c>
      <c r="D17" s="34" t="s">
        <v>10</v>
      </c>
      <c r="E17" s="31">
        <f t="shared" si="1"/>
        <v>197</v>
      </c>
      <c r="F17" s="32">
        <v>17</v>
      </c>
      <c r="G17" s="32">
        <v>22</v>
      </c>
      <c r="H17" s="32">
        <v>19</v>
      </c>
      <c r="I17" s="32">
        <v>14</v>
      </c>
      <c r="J17" s="32">
        <v>19</v>
      </c>
      <c r="K17" s="32">
        <v>13</v>
      </c>
      <c r="L17" s="32">
        <v>8</v>
      </c>
      <c r="M17" s="32">
        <v>21</v>
      </c>
      <c r="N17" s="32">
        <v>18</v>
      </c>
      <c r="O17" s="32">
        <v>14</v>
      </c>
      <c r="P17" s="32">
        <v>16</v>
      </c>
      <c r="Q17" s="32">
        <v>13</v>
      </c>
      <c r="R17" s="32">
        <f t="shared" ref="R17" si="3">SUM(S17:X17)</f>
        <v>3</v>
      </c>
      <c r="S17" s="29">
        <v>3</v>
      </c>
      <c r="T17" s="29"/>
      <c r="U17" s="29"/>
      <c r="V17" s="29"/>
      <c r="W17" s="29"/>
      <c r="X17" s="29"/>
    </row>
    <row r="18" spans="1:24">
      <c r="A18" s="27">
        <v>16</v>
      </c>
      <c r="B18" s="29" t="s">
        <v>44</v>
      </c>
      <c r="C18" s="30" t="s">
        <v>37</v>
      </c>
      <c r="D18" s="30" t="s">
        <v>12</v>
      </c>
      <c r="E18" s="31">
        <f t="shared" si="1"/>
        <v>172</v>
      </c>
      <c r="F18" s="35">
        <v>18</v>
      </c>
      <c r="G18" s="35">
        <v>18</v>
      </c>
      <c r="H18" s="36">
        <v>18</v>
      </c>
      <c r="I18" s="35">
        <v>18</v>
      </c>
      <c r="J18" s="35">
        <v>1</v>
      </c>
      <c r="K18" s="35">
        <v>0</v>
      </c>
      <c r="L18" s="35">
        <v>7</v>
      </c>
      <c r="M18" s="35">
        <v>15</v>
      </c>
      <c r="N18" s="36">
        <v>13</v>
      </c>
      <c r="O18" s="35">
        <v>11</v>
      </c>
      <c r="P18" s="35">
        <v>11</v>
      </c>
      <c r="Q18" s="35">
        <v>16</v>
      </c>
      <c r="R18" s="36">
        <f>SUM(S18:X18)</f>
        <v>26</v>
      </c>
      <c r="S18" s="38">
        <v>4</v>
      </c>
      <c r="T18" s="38">
        <v>5</v>
      </c>
      <c r="U18" s="38">
        <v>4</v>
      </c>
      <c r="V18" s="38">
        <v>4</v>
      </c>
      <c r="W18" s="38">
        <v>5</v>
      </c>
      <c r="X18" s="38">
        <v>4</v>
      </c>
    </row>
    <row r="19" spans="1:24">
      <c r="A19" s="27">
        <v>17</v>
      </c>
      <c r="B19" s="29" t="s">
        <v>45</v>
      </c>
      <c r="C19" s="30" t="s">
        <v>37</v>
      </c>
      <c r="D19" s="34" t="s">
        <v>12</v>
      </c>
      <c r="E19" s="31">
        <f t="shared" si="1"/>
        <v>166</v>
      </c>
      <c r="F19" s="32">
        <v>13</v>
      </c>
      <c r="G19" s="32">
        <v>14</v>
      </c>
      <c r="H19" s="32">
        <v>19</v>
      </c>
      <c r="I19" s="32">
        <v>15</v>
      </c>
      <c r="J19" s="32">
        <v>6</v>
      </c>
      <c r="K19" s="32">
        <v>12</v>
      </c>
      <c r="L19" s="32">
        <v>7</v>
      </c>
      <c r="M19" s="32">
        <v>23</v>
      </c>
      <c r="N19" s="32">
        <v>8</v>
      </c>
      <c r="O19" s="32">
        <v>3</v>
      </c>
      <c r="P19" s="32">
        <v>12</v>
      </c>
      <c r="Q19" s="32">
        <v>12</v>
      </c>
      <c r="R19" s="32">
        <f t="shared" ref="R19" si="4">SUM(S19:X19)</f>
        <v>22</v>
      </c>
      <c r="S19" s="29">
        <v>5</v>
      </c>
      <c r="T19" s="29">
        <v>5</v>
      </c>
      <c r="U19" s="29">
        <v>4</v>
      </c>
      <c r="V19" s="29">
        <v>4</v>
      </c>
      <c r="W19" s="29">
        <v>4</v>
      </c>
      <c r="X19" s="29"/>
    </row>
    <row r="20" spans="1:24">
      <c r="A20" s="27">
        <v>18</v>
      </c>
      <c r="B20" s="29" t="s">
        <v>46</v>
      </c>
      <c r="C20" s="30" t="s">
        <v>47</v>
      </c>
      <c r="D20" s="30" t="s">
        <v>12</v>
      </c>
      <c r="E20" s="31">
        <f t="shared" si="1"/>
        <v>129</v>
      </c>
      <c r="F20" s="35">
        <v>15</v>
      </c>
      <c r="G20" s="35">
        <v>22</v>
      </c>
      <c r="H20" s="36">
        <v>26</v>
      </c>
      <c r="I20" s="35">
        <v>14</v>
      </c>
      <c r="J20" s="35">
        <v>6</v>
      </c>
      <c r="K20" s="35">
        <v>8</v>
      </c>
      <c r="L20" s="35">
        <v>5</v>
      </c>
      <c r="M20" s="35">
        <v>12</v>
      </c>
      <c r="N20" s="36">
        <v>4</v>
      </c>
      <c r="O20" s="35">
        <v>4</v>
      </c>
      <c r="P20" s="35">
        <v>7</v>
      </c>
      <c r="Q20" s="35">
        <v>6</v>
      </c>
      <c r="R20" s="36">
        <f t="shared" si="0"/>
        <v>0</v>
      </c>
      <c r="S20" s="38">
        <v>0</v>
      </c>
      <c r="T20" s="38"/>
      <c r="U20" s="38"/>
      <c r="V20" s="38"/>
      <c r="W20" s="38"/>
      <c r="X20" s="38"/>
    </row>
    <row r="21" spans="1:24">
      <c r="A21" s="18"/>
      <c r="B21" s="19"/>
      <c r="C21" s="18"/>
      <c r="D21" s="18"/>
      <c r="E21" s="18"/>
      <c r="F21" s="18"/>
      <c r="G21" s="18"/>
      <c r="H21" s="18"/>
      <c r="I21" s="18"/>
      <c r="J21" s="20"/>
      <c r="K21" s="20"/>
      <c r="L21" s="20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>
      <c r="B22" s="21" t="s">
        <v>18</v>
      </c>
      <c r="D22" s="18"/>
      <c r="E22" s="18"/>
      <c r="F22" s="18"/>
      <c r="G22" s="18"/>
      <c r="H22" s="18"/>
      <c r="I22" s="18"/>
      <c r="J22" s="20"/>
      <c r="K22" s="20"/>
      <c r="L22" s="20"/>
      <c r="R22" s="18"/>
      <c r="S22" s="18"/>
      <c r="T22" s="18"/>
      <c r="U22" s="18"/>
      <c r="V22" s="18"/>
      <c r="W22" s="18"/>
    </row>
    <row r="23" spans="1:24">
      <c r="A23" s="22" t="s">
        <v>19</v>
      </c>
      <c r="B23" s="21" t="s">
        <v>20</v>
      </c>
      <c r="D23" s="18"/>
      <c r="F23" s="18"/>
      <c r="G23" s="18"/>
      <c r="H23" s="18"/>
      <c r="I23" s="18"/>
      <c r="J23" s="20"/>
      <c r="K23" s="20"/>
      <c r="L23" s="20"/>
      <c r="R23" s="18"/>
      <c r="S23" s="18"/>
      <c r="T23" s="18"/>
      <c r="U23" s="18"/>
      <c r="V23" s="18"/>
      <c r="W23" s="18"/>
    </row>
    <row r="24" spans="1:24">
      <c r="A24" s="22" t="s">
        <v>12</v>
      </c>
      <c r="B24" s="21" t="s">
        <v>21</v>
      </c>
      <c r="D24" s="18"/>
      <c r="F24" s="18">
        <v>1</v>
      </c>
      <c r="G24" s="18">
        <v>2</v>
      </c>
      <c r="H24" s="18">
        <v>3</v>
      </c>
      <c r="I24" s="18">
        <v>4</v>
      </c>
      <c r="J24" s="18">
        <v>5</v>
      </c>
      <c r="K24" s="18">
        <v>6</v>
      </c>
      <c r="L24" s="18">
        <v>7</v>
      </c>
      <c r="M24" s="18">
        <v>8</v>
      </c>
      <c r="N24" s="18">
        <v>9</v>
      </c>
      <c r="O24" s="18">
        <v>10</v>
      </c>
      <c r="P24" s="18">
        <v>11</v>
      </c>
      <c r="Q24" s="18">
        <v>12</v>
      </c>
      <c r="R24" s="18">
        <v>13</v>
      </c>
      <c r="S24" s="18"/>
      <c r="T24" s="18"/>
      <c r="U24" s="18"/>
      <c r="V24" s="18"/>
      <c r="W24" s="18"/>
    </row>
    <row r="25" spans="1:24">
      <c r="A25" s="22" t="s">
        <v>10</v>
      </c>
      <c r="B25" s="23" t="s">
        <v>22</v>
      </c>
      <c r="D25" s="18"/>
      <c r="F25" s="18">
        <f>SUM($F3:F3)</f>
        <v>28</v>
      </c>
      <c r="G25" s="18">
        <f>SUM($F3:G3)</f>
        <v>54</v>
      </c>
      <c r="H25" s="18">
        <f>SUM($F3:H3)</f>
        <v>82</v>
      </c>
      <c r="I25" s="18">
        <f>SUM($F3:I3)</f>
        <v>101</v>
      </c>
      <c r="J25" s="18">
        <f>SUM($F3:J3)</f>
        <v>128</v>
      </c>
      <c r="K25" s="18">
        <f>SUM($F3:K3)</f>
        <v>155</v>
      </c>
      <c r="L25" s="18">
        <f>SUM($F3:L3)</f>
        <v>182</v>
      </c>
      <c r="M25" s="18">
        <f>SUM($F3:M3)</f>
        <v>208</v>
      </c>
      <c r="N25" s="18">
        <f>SUM($F3:N3)</f>
        <v>231</v>
      </c>
      <c r="O25" s="18">
        <f>SUM($F3:O3)</f>
        <v>248</v>
      </c>
      <c r="P25" s="18">
        <f>SUM($F3:P3)</f>
        <v>268</v>
      </c>
      <c r="Q25" s="18">
        <f>SUM($F3:Q3)</f>
        <v>297</v>
      </c>
      <c r="R25" s="18">
        <f>SUM($F3:R3)</f>
        <v>327</v>
      </c>
      <c r="S25" s="18"/>
      <c r="T25" s="18"/>
      <c r="U25" s="18"/>
      <c r="V25" s="18"/>
      <c r="W25" s="18"/>
    </row>
    <row r="26" spans="1:24">
      <c r="A26" s="22" t="s">
        <v>8</v>
      </c>
      <c r="B26" s="21" t="s">
        <v>23</v>
      </c>
      <c r="D26" s="18"/>
      <c r="F26" s="18">
        <f>SUM($F4:F4)</f>
        <v>29</v>
      </c>
      <c r="G26" s="18">
        <f>SUM($F4:G4)</f>
        <v>58</v>
      </c>
      <c r="H26" s="18">
        <f>SUM($F4:H4)</f>
        <v>86</v>
      </c>
      <c r="I26" s="18">
        <f>SUM($F4:I4)</f>
        <v>114</v>
      </c>
      <c r="J26" s="18">
        <f>SUM($F4:J4)</f>
        <v>139</v>
      </c>
      <c r="K26" s="18">
        <f>SUM($F4:K4)</f>
        <v>161</v>
      </c>
      <c r="L26" s="18">
        <f>SUM($F4:L4)</f>
        <v>187</v>
      </c>
      <c r="M26" s="18">
        <f>SUM($F4:M4)</f>
        <v>213</v>
      </c>
      <c r="N26" s="18">
        <f>SUM($F4:N4)</f>
        <v>238</v>
      </c>
      <c r="O26" s="18">
        <f>SUM($F4:O4)</f>
        <v>251</v>
      </c>
      <c r="P26" s="18">
        <f>SUM($F4:P4)</f>
        <v>278</v>
      </c>
      <c r="Q26" s="18">
        <f>SUM($F4:Q4)</f>
        <v>295</v>
      </c>
      <c r="R26" s="18">
        <f>SUM($F4:R4)</f>
        <v>325</v>
      </c>
      <c r="S26" s="18"/>
      <c r="T26" s="18"/>
      <c r="U26" s="18"/>
      <c r="V26" s="18"/>
      <c r="W26" s="18"/>
    </row>
    <row r="27" spans="1:24">
      <c r="A27" s="22" t="s">
        <v>24</v>
      </c>
      <c r="B27" s="21" t="s">
        <v>25</v>
      </c>
      <c r="D27" s="18"/>
      <c r="F27" s="18">
        <f>SUM($F5:F5)</f>
        <v>26</v>
      </c>
      <c r="G27" s="18">
        <f>SUM($F5:G5)</f>
        <v>54</v>
      </c>
      <c r="H27" s="18">
        <f>SUM($F5:H5)</f>
        <v>82</v>
      </c>
      <c r="I27" s="18">
        <f>SUM($F5:I5)</f>
        <v>107</v>
      </c>
      <c r="J27" s="18">
        <f>SUM($F5:J5)</f>
        <v>127</v>
      </c>
      <c r="K27" s="18">
        <f>SUM($F5:K5)</f>
        <v>149</v>
      </c>
      <c r="L27" s="18">
        <f>SUM($F5:L5)</f>
        <v>178</v>
      </c>
      <c r="M27" s="18">
        <f>SUM($F5:M5)</f>
        <v>202</v>
      </c>
      <c r="N27" s="18">
        <f>SUM($F5:N5)</f>
        <v>226</v>
      </c>
      <c r="O27" s="18">
        <f>SUM($F5:O5)</f>
        <v>248</v>
      </c>
      <c r="P27" s="18">
        <f>SUM($F5:P5)</f>
        <v>267</v>
      </c>
      <c r="Q27" s="18">
        <f>SUM($F5:Q5)</f>
        <v>291</v>
      </c>
      <c r="R27" s="18">
        <f>SUM($F5:R5)</f>
        <v>321</v>
      </c>
      <c r="S27" s="18"/>
      <c r="T27" s="18"/>
      <c r="U27" s="18"/>
      <c r="V27" s="18"/>
      <c r="W27" s="18"/>
    </row>
    <row r="28" spans="1:24">
      <c r="A28" s="22" t="s">
        <v>26</v>
      </c>
      <c r="B28" s="23" t="s">
        <v>27</v>
      </c>
      <c r="D28" s="18"/>
      <c r="F28" s="18">
        <f>SUM($F6:F6)</f>
        <v>24</v>
      </c>
      <c r="G28" s="18">
        <f>SUM($F6:G6)</f>
        <v>53</v>
      </c>
      <c r="H28" s="18">
        <f>SUM($F6:H6)</f>
        <v>80</v>
      </c>
      <c r="I28" s="18">
        <f>SUM($F6:I6)</f>
        <v>107</v>
      </c>
      <c r="J28" s="18">
        <f>SUM($F6:J6)</f>
        <v>127</v>
      </c>
      <c r="K28" s="18">
        <f>SUM($F6:K6)</f>
        <v>154</v>
      </c>
      <c r="L28" s="18">
        <f>SUM($F6:L6)</f>
        <v>180</v>
      </c>
      <c r="M28" s="18">
        <f>SUM($F6:M6)</f>
        <v>207</v>
      </c>
      <c r="N28" s="18">
        <f>SUM($F6:N6)</f>
        <v>225</v>
      </c>
      <c r="O28" s="18">
        <f>SUM($F6:O6)</f>
        <v>247</v>
      </c>
      <c r="P28" s="18">
        <f>SUM($F6:P6)</f>
        <v>265</v>
      </c>
      <c r="Q28" s="18">
        <f>SUM($F6:Q6)</f>
        <v>288</v>
      </c>
      <c r="R28" s="18">
        <f>SUM($F6:R6)</f>
        <v>315</v>
      </c>
      <c r="S28" s="18"/>
      <c r="T28" s="18"/>
      <c r="U28" s="18"/>
      <c r="V28" s="18"/>
      <c r="W28" s="18"/>
    </row>
    <row r="29" spans="1:24">
      <c r="A29" s="24"/>
      <c r="D29" s="18"/>
      <c r="F29" s="18">
        <f>SUM($F7:F7)</f>
        <v>26</v>
      </c>
      <c r="G29" s="18">
        <f>SUM($F7:G7)</f>
        <v>53</v>
      </c>
      <c r="H29" s="18">
        <f>SUM($F7:H7)</f>
        <v>82</v>
      </c>
      <c r="I29" s="18">
        <f>SUM($F7:I7)</f>
        <v>111</v>
      </c>
      <c r="J29" s="18">
        <f>SUM($F7:J7)</f>
        <v>130</v>
      </c>
      <c r="K29" s="18">
        <f>SUM($F7:K7)</f>
        <v>154</v>
      </c>
      <c r="L29" s="18">
        <f>SUM($F7:L7)</f>
        <v>175</v>
      </c>
      <c r="M29" s="18">
        <f>SUM($F7:M7)</f>
        <v>203</v>
      </c>
      <c r="N29" s="18">
        <f>SUM($F7:N7)</f>
        <v>223</v>
      </c>
      <c r="O29" s="18">
        <f>SUM($F7:O7)</f>
        <v>245</v>
      </c>
      <c r="P29" s="18">
        <f>SUM($F7:P7)</f>
        <v>270</v>
      </c>
      <c r="Q29" s="18">
        <f>SUM($F7:Q7)</f>
        <v>290</v>
      </c>
      <c r="R29" s="18">
        <f>SUM($F7:R7)</f>
        <v>314</v>
      </c>
      <c r="S29" s="18"/>
      <c r="T29" s="18"/>
      <c r="U29" s="18"/>
      <c r="V29" s="18"/>
      <c r="W29" s="18"/>
    </row>
    <row r="30" spans="1:24">
      <c r="A30" s="24"/>
      <c r="B30" s="21" t="s">
        <v>28</v>
      </c>
      <c r="D30" s="18"/>
      <c r="F30" s="18">
        <f>SUM($F8:F8)</f>
        <v>29</v>
      </c>
      <c r="G30" s="18">
        <f>SUM($F8:G8)</f>
        <v>57</v>
      </c>
      <c r="H30" s="18">
        <f>SUM($F8:H8)</f>
        <v>85</v>
      </c>
      <c r="I30" s="18">
        <f>SUM($F8:I8)</f>
        <v>109</v>
      </c>
      <c r="J30" s="18">
        <f>SUM($F8:J8)</f>
        <v>129</v>
      </c>
      <c r="K30" s="18">
        <f>SUM($F8:K8)</f>
        <v>152</v>
      </c>
      <c r="L30" s="18">
        <f>SUM($F8:L8)</f>
        <v>177</v>
      </c>
      <c r="M30" s="18">
        <f>SUM($F8:M8)</f>
        <v>199</v>
      </c>
      <c r="N30" s="18">
        <f>SUM($F8:N8)</f>
        <v>220</v>
      </c>
      <c r="O30" s="18">
        <f>SUM($F8:O8)</f>
        <v>242</v>
      </c>
      <c r="P30" s="18">
        <f>SUM($F8:P8)</f>
        <v>265</v>
      </c>
      <c r="Q30" s="18">
        <f>SUM($F8:Q8)</f>
        <v>284</v>
      </c>
      <c r="R30" s="18">
        <f>SUM($F8:R8)</f>
        <v>312</v>
      </c>
      <c r="S30" s="18"/>
      <c r="T30" s="18"/>
      <c r="U30" s="18"/>
      <c r="V30" s="18"/>
      <c r="W30" s="18"/>
    </row>
    <row r="31" spans="1:24">
      <c r="D31" s="18"/>
      <c r="F31" s="18">
        <f>SUM($F9:F9)</f>
        <v>26</v>
      </c>
      <c r="G31" s="18">
        <f>SUM($F9:G9)</f>
        <v>53</v>
      </c>
      <c r="H31" s="18">
        <f>SUM($F9:H9)</f>
        <v>81</v>
      </c>
      <c r="I31" s="18">
        <f>SUM($F9:I9)</f>
        <v>107</v>
      </c>
      <c r="J31" s="18">
        <f>SUM($F9:J9)</f>
        <v>126</v>
      </c>
      <c r="K31" s="18">
        <f>SUM($F9:K9)</f>
        <v>146</v>
      </c>
      <c r="L31" s="18">
        <f>SUM($F9:L9)</f>
        <v>165</v>
      </c>
      <c r="M31" s="18">
        <f>SUM($F9:M9)</f>
        <v>190</v>
      </c>
      <c r="N31" s="18">
        <f>SUM($F9:N9)</f>
        <v>212</v>
      </c>
      <c r="O31" s="18">
        <f>SUM($F9:O9)</f>
        <v>239</v>
      </c>
      <c r="P31" s="18">
        <f>SUM($F9:P9)</f>
        <v>252</v>
      </c>
      <c r="Q31" s="18">
        <f>SUM($F9:Q9)</f>
        <v>274</v>
      </c>
      <c r="R31" s="18">
        <f>SUM($F9:R9)</f>
        <v>303</v>
      </c>
      <c r="S31" s="18"/>
      <c r="T31" s="18"/>
      <c r="U31" s="18"/>
      <c r="V31" s="18"/>
      <c r="W31" s="18"/>
    </row>
    <row r="32" spans="1:24">
      <c r="D32" s="18"/>
      <c r="F32" s="18">
        <f>SUM($F10:F10)</f>
        <v>23</v>
      </c>
      <c r="G32" s="18">
        <f>SUM($F10:G10)</f>
        <v>50</v>
      </c>
      <c r="H32" s="18">
        <f>SUM($F10:H10)</f>
        <v>77</v>
      </c>
      <c r="I32" s="18">
        <f>SUM($F10:I10)</f>
        <v>102</v>
      </c>
      <c r="J32" s="18">
        <f>SUM($F10:J10)</f>
        <v>124</v>
      </c>
      <c r="K32" s="18">
        <f>SUM($F10:K10)</f>
        <v>144</v>
      </c>
      <c r="L32" s="18">
        <f>SUM($F10:L10)</f>
        <v>170</v>
      </c>
      <c r="M32" s="18">
        <f>SUM($F10:M10)</f>
        <v>193</v>
      </c>
      <c r="N32" s="18">
        <f>SUM($F10:N10)</f>
        <v>206</v>
      </c>
      <c r="O32" s="18">
        <f>SUM($F10:O10)</f>
        <v>231</v>
      </c>
      <c r="P32" s="18">
        <f>SUM($F10:P10)</f>
        <v>253</v>
      </c>
      <c r="Q32" s="18">
        <f>SUM($F10:Q10)</f>
        <v>275</v>
      </c>
      <c r="R32" s="18">
        <f>SUM($F10:R10)</f>
        <v>303</v>
      </c>
      <c r="S32" s="18"/>
      <c r="T32" s="18"/>
      <c r="U32" s="18"/>
      <c r="V32" s="18"/>
      <c r="W32" s="18"/>
    </row>
    <row r="33" spans="4:23">
      <c r="D33" s="18"/>
      <c r="F33" s="18">
        <f>SUM($F11:F11)</f>
        <v>27</v>
      </c>
      <c r="G33" s="18">
        <f>SUM($F11:G11)</f>
        <v>53</v>
      </c>
      <c r="H33" s="18">
        <f>SUM($F11:H11)</f>
        <v>77</v>
      </c>
      <c r="I33" s="18">
        <f>SUM($F11:I11)</f>
        <v>97</v>
      </c>
      <c r="J33" s="18">
        <f>SUM($F11:J11)</f>
        <v>117</v>
      </c>
      <c r="K33" s="18">
        <f>SUM($F11:K11)</f>
        <v>138</v>
      </c>
      <c r="L33" s="18">
        <f>SUM($F11:L11)</f>
        <v>156</v>
      </c>
      <c r="M33" s="18">
        <f>SUM($F11:M11)</f>
        <v>184</v>
      </c>
      <c r="N33" s="18">
        <f>SUM($F11:N11)</f>
        <v>209</v>
      </c>
      <c r="O33" s="18">
        <f>SUM($F11:O11)</f>
        <v>234</v>
      </c>
      <c r="P33" s="18">
        <f>SUM($F11:P11)</f>
        <v>241</v>
      </c>
      <c r="Q33" s="18">
        <f>SUM($F11:Q11)</f>
        <v>261</v>
      </c>
      <c r="R33" s="18">
        <f>SUM($F11:R11)</f>
        <v>290</v>
      </c>
      <c r="S33" s="18"/>
      <c r="T33" s="18"/>
      <c r="U33" s="18"/>
      <c r="V33" s="18"/>
      <c r="W33" s="18"/>
    </row>
    <row r="34" spans="4:23">
      <c r="D34" s="18"/>
      <c r="F34" s="18">
        <f>SUM($F12:F12)</f>
        <v>23</v>
      </c>
      <c r="G34" s="18">
        <f>SUM($F12:G12)</f>
        <v>49</v>
      </c>
      <c r="H34" s="18">
        <f>SUM($F12:H12)</f>
        <v>74</v>
      </c>
      <c r="I34" s="18">
        <f>SUM($F12:I12)</f>
        <v>97</v>
      </c>
      <c r="J34" s="18">
        <f>SUM($F12:J12)</f>
        <v>116</v>
      </c>
      <c r="K34" s="18">
        <f>SUM($F12:K12)</f>
        <v>136</v>
      </c>
      <c r="L34" s="18">
        <f>SUM($F12:L12)</f>
        <v>158</v>
      </c>
      <c r="M34" s="18">
        <f>SUM($F12:M12)</f>
        <v>183</v>
      </c>
      <c r="N34" s="18">
        <f>SUM($F12:N12)</f>
        <v>201</v>
      </c>
      <c r="O34" s="18">
        <f>SUM($F12:O12)</f>
        <v>218</v>
      </c>
      <c r="P34" s="18">
        <f>SUM($F12:P12)</f>
        <v>240</v>
      </c>
      <c r="Q34" s="18">
        <f>SUM($F12:Q12)</f>
        <v>256</v>
      </c>
      <c r="R34" s="18">
        <f>SUM($F12:R12)</f>
        <v>278</v>
      </c>
      <c r="S34" s="18"/>
      <c r="T34" s="18"/>
      <c r="U34" s="18"/>
      <c r="V34" s="18"/>
      <c r="W34" s="18"/>
    </row>
    <row r="35" spans="4:23">
      <c r="D35" s="18"/>
      <c r="F35" s="18">
        <f>SUM($F13:F13)</f>
        <v>21</v>
      </c>
      <c r="G35" s="18">
        <f>SUM($F13:G13)</f>
        <v>49</v>
      </c>
      <c r="H35" s="18">
        <f>SUM($F13:H13)</f>
        <v>74</v>
      </c>
      <c r="I35" s="18">
        <f>SUM($F13:I13)</f>
        <v>93</v>
      </c>
      <c r="J35" s="18">
        <f>SUM($F13:J13)</f>
        <v>113</v>
      </c>
      <c r="K35" s="18">
        <f>SUM($F13:K13)</f>
        <v>133</v>
      </c>
      <c r="L35" s="18">
        <f>SUM($F13:L13)</f>
        <v>157</v>
      </c>
      <c r="M35" s="18">
        <f>SUM($F13:M13)</f>
        <v>176</v>
      </c>
      <c r="N35" s="18">
        <f>SUM($F13:N13)</f>
        <v>196</v>
      </c>
      <c r="O35" s="18">
        <f>SUM($F13:O13)</f>
        <v>207</v>
      </c>
      <c r="P35" s="18">
        <f>SUM($F13:P13)</f>
        <v>224</v>
      </c>
      <c r="Q35" s="18">
        <f>SUM($F13:Q13)</f>
        <v>238</v>
      </c>
      <c r="R35" s="18">
        <f>SUM($F13:R13)</f>
        <v>265</v>
      </c>
      <c r="S35" s="18"/>
      <c r="T35" s="18"/>
      <c r="U35" s="18"/>
      <c r="V35" s="18"/>
      <c r="W35" s="18"/>
    </row>
    <row r="36" spans="4:23">
      <c r="D36" s="18"/>
      <c r="F36" s="18">
        <f>SUM($F14:F14)</f>
        <v>26</v>
      </c>
      <c r="G36" s="18">
        <f>SUM($F14:G14)</f>
        <v>56</v>
      </c>
      <c r="H36" s="18">
        <f>SUM($F14:H14)</f>
        <v>82</v>
      </c>
      <c r="I36" s="18">
        <f>SUM($F14:I14)</f>
        <v>104</v>
      </c>
      <c r="J36" s="18">
        <f>SUM($F14:J14)</f>
        <v>119</v>
      </c>
      <c r="K36" s="18">
        <f>SUM($F14:K14)</f>
        <v>137</v>
      </c>
      <c r="L36" s="18">
        <f>SUM($F14:L14)</f>
        <v>150</v>
      </c>
      <c r="M36" s="18">
        <f>SUM($F14:M14)</f>
        <v>173</v>
      </c>
      <c r="N36" s="18">
        <f>SUM($F14:N14)</f>
        <v>186</v>
      </c>
      <c r="O36" s="18">
        <f>SUM($F14:O14)</f>
        <v>207</v>
      </c>
      <c r="P36" s="18">
        <f>SUM($F14:P14)</f>
        <v>223</v>
      </c>
      <c r="Q36" s="18">
        <f>SUM($F14:Q14)</f>
        <v>245</v>
      </c>
      <c r="R36" s="18">
        <f>SUM($F14:R14)</f>
        <v>259</v>
      </c>
      <c r="S36" s="18"/>
      <c r="T36" s="18"/>
      <c r="U36" s="18"/>
      <c r="V36" s="18"/>
      <c r="W36" s="18"/>
    </row>
    <row r="37" spans="4:23">
      <c r="D37" s="18"/>
      <c r="F37" s="18">
        <f>SUM($F15:F15)</f>
        <v>23</v>
      </c>
      <c r="G37" s="18">
        <f>SUM($F15:G15)</f>
        <v>45</v>
      </c>
      <c r="H37" s="18">
        <f>SUM($F15:H15)</f>
        <v>72</v>
      </c>
      <c r="I37" s="18">
        <f>SUM($F15:I15)</f>
        <v>91</v>
      </c>
      <c r="J37" s="18">
        <f>SUM($F15:J15)</f>
        <v>104</v>
      </c>
      <c r="K37" s="18">
        <f>SUM($F15:K15)</f>
        <v>118</v>
      </c>
      <c r="L37" s="18">
        <f>SUM($F15:L15)</f>
        <v>134</v>
      </c>
      <c r="M37" s="18">
        <f>SUM($F15:M15)</f>
        <v>154</v>
      </c>
      <c r="N37" s="18">
        <f>SUM($F15:N15)</f>
        <v>161</v>
      </c>
      <c r="O37" s="18">
        <f>SUM($F15:O15)</f>
        <v>165</v>
      </c>
      <c r="P37" s="18">
        <f>SUM($F15:P15)</f>
        <v>171</v>
      </c>
      <c r="Q37" s="18">
        <f>SUM($F15:Q15)</f>
        <v>183</v>
      </c>
      <c r="R37" s="18">
        <f>SUM($F15:R15)</f>
        <v>212</v>
      </c>
      <c r="S37" s="18"/>
      <c r="T37" s="18"/>
      <c r="U37" s="18"/>
      <c r="V37" s="18"/>
      <c r="W37" s="18"/>
    </row>
    <row r="38" spans="4:23">
      <c r="D38" s="18"/>
      <c r="F38" s="18">
        <f>SUM($F16:F16)</f>
        <v>15</v>
      </c>
      <c r="G38" s="18">
        <f>SUM($F16:G16)</f>
        <v>38</v>
      </c>
      <c r="H38" s="18">
        <f>SUM($F16:H16)</f>
        <v>60</v>
      </c>
      <c r="I38" s="18">
        <f>SUM($F16:I16)</f>
        <v>82</v>
      </c>
      <c r="J38" s="18">
        <f>SUM($F16:J16)</f>
        <v>92</v>
      </c>
      <c r="K38" s="18">
        <f>SUM($F16:K16)</f>
        <v>103</v>
      </c>
      <c r="L38" s="18">
        <f>SUM($F16:L16)</f>
        <v>121</v>
      </c>
      <c r="M38" s="18">
        <f>SUM($F16:M16)</f>
        <v>138</v>
      </c>
      <c r="N38" s="18">
        <f>SUM($F16:N16)</f>
        <v>150</v>
      </c>
      <c r="O38" s="18">
        <f>SUM($F16:O16)</f>
        <v>164</v>
      </c>
      <c r="P38" s="18">
        <f>SUM($F16:P16)</f>
        <v>174</v>
      </c>
      <c r="Q38" s="18">
        <f>SUM($F16:Q16)</f>
        <v>187</v>
      </c>
      <c r="R38" s="18">
        <f>SUM($F16:R16)</f>
        <v>210</v>
      </c>
      <c r="S38" s="18"/>
      <c r="T38" s="18"/>
      <c r="U38" s="18"/>
      <c r="V38" s="18"/>
      <c r="W38" s="18"/>
    </row>
    <row r="39" spans="4:23">
      <c r="D39" s="18"/>
      <c r="F39" s="18">
        <f>SUM($F17:F17)</f>
        <v>17</v>
      </c>
      <c r="G39" s="18">
        <f>SUM($F17:G17)</f>
        <v>39</v>
      </c>
      <c r="H39" s="18">
        <f>SUM($F17:H17)</f>
        <v>58</v>
      </c>
      <c r="I39" s="18">
        <f>SUM($F17:I17)</f>
        <v>72</v>
      </c>
      <c r="J39" s="18">
        <f>SUM($F17:J17)</f>
        <v>91</v>
      </c>
      <c r="K39" s="18">
        <f>SUM($F17:K17)</f>
        <v>104</v>
      </c>
      <c r="L39" s="18">
        <f>SUM($F17:L17)</f>
        <v>112</v>
      </c>
      <c r="M39" s="18">
        <f>SUM($F17:M17)</f>
        <v>133</v>
      </c>
      <c r="N39" s="18">
        <f>SUM($F17:N17)</f>
        <v>151</v>
      </c>
      <c r="O39" s="18">
        <f>SUM($F17:O17)</f>
        <v>165</v>
      </c>
      <c r="P39" s="18">
        <f>SUM($F17:P17)</f>
        <v>181</v>
      </c>
      <c r="Q39" s="18">
        <f>SUM($F17:Q17)</f>
        <v>194</v>
      </c>
      <c r="R39" s="18">
        <f>SUM($F17:R17)</f>
        <v>197</v>
      </c>
      <c r="S39" s="18"/>
      <c r="T39" s="18"/>
      <c r="U39" s="18"/>
      <c r="V39" s="18"/>
      <c r="W39" s="18"/>
    </row>
    <row r="40" spans="4:23">
      <c r="D40" s="18"/>
      <c r="F40" s="18">
        <f>SUM($F18:F18)</f>
        <v>18</v>
      </c>
      <c r="G40" s="18">
        <f>SUM($F18:G18)</f>
        <v>36</v>
      </c>
      <c r="H40" s="18">
        <f>SUM($F18:H18)</f>
        <v>54</v>
      </c>
      <c r="I40" s="18">
        <f>SUM($F18:I18)</f>
        <v>72</v>
      </c>
      <c r="J40" s="18">
        <f>SUM($F18:J18)</f>
        <v>73</v>
      </c>
      <c r="K40" s="18">
        <f>SUM($F18:K18)</f>
        <v>73</v>
      </c>
      <c r="L40" s="18">
        <f>SUM($F18:L18)</f>
        <v>80</v>
      </c>
      <c r="M40" s="18">
        <f>SUM($F18:M18)</f>
        <v>95</v>
      </c>
      <c r="N40" s="18">
        <f>SUM($F18:N18)</f>
        <v>108</v>
      </c>
      <c r="O40" s="18">
        <f>SUM($F18:O18)</f>
        <v>119</v>
      </c>
      <c r="P40" s="18">
        <f>SUM($F18:P18)</f>
        <v>130</v>
      </c>
      <c r="Q40" s="18">
        <f>SUM($F18:Q18)</f>
        <v>146</v>
      </c>
      <c r="R40" s="18">
        <f>SUM($F18:R18)</f>
        <v>172</v>
      </c>
      <c r="S40" s="18"/>
      <c r="T40" s="18"/>
      <c r="U40" s="18"/>
      <c r="V40" s="18"/>
      <c r="W40" s="18"/>
    </row>
    <row r="41" spans="4:23">
      <c r="D41" s="18"/>
      <c r="F41" s="18">
        <f>SUM($F19:F19)</f>
        <v>13</v>
      </c>
      <c r="G41" s="18">
        <f>SUM($F19:G19)</f>
        <v>27</v>
      </c>
      <c r="H41" s="18">
        <f>SUM($F19:H19)</f>
        <v>46</v>
      </c>
      <c r="I41" s="18">
        <f>SUM($F19:I19)</f>
        <v>61</v>
      </c>
      <c r="J41" s="18">
        <f>SUM($F19:J19)</f>
        <v>67</v>
      </c>
      <c r="K41" s="18">
        <f>SUM($F19:K19)</f>
        <v>79</v>
      </c>
      <c r="L41" s="18">
        <f>SUM($F19:L19)</f>
        <v>86</v>
      </c>
      <c r="M41" s="18">
        <f>SUM($F19:M19)</f>
        <v>109</v>
      </c>
      <c r="N41" s="18">
        <f>SUM($F19:N19)</f>
        <v>117</v>
      </c>
      <c r="O41" s="18">
        <f>SUM($F19:O19)</f>
        <v>120</v>
      </c>
      <c r="P41" s="18">
        <f>SUM($F19:P19)</f>
        <v>132</v>
      </c>
      <c r="Q41" s="18">
        <f>SUM($F19:Q19)</f>
        <v>144</v>
      </c>
      <c r="R41" s="18">
        <f>SUM($F19:R19)</f>
        <v>166</v>
      </c>
      <c r="S41" s="18"/>
      <c r="T41" s="18"/>
      <c r="U41" s="18"/>
      <c r="V41" s="18"/>
      <c r="W41" s="18"/>
    </row>
    <row r="42" spans="4:23">
      <c r="D42" s="18"/>
      <c r="F42" s="18">
        <f>SUM($F20:F20)</f>
        <v>15</v>
      </c>
      <c r="G42" s="18">
        <f>SUM($F20:G20)</f>
        <v>37</v>
      </c>
      <c r="H42" s="18">
        <f>SUM($F20:H20)</f>
        <v>63</v>
      </c>
      <c r="I42" s="18">
        <f>SUM($F20:I20)</f>
        <v>77</v>
      </c>
      <c r="J42" s="18">
        <f>SUM($F20:J20)</f>
        <v>83</v>
      </c>
      <c r="K42" s="18">
        <f>SUM($F20:K20)</f>
        <v>91</v>
      </c>
      <c r="L42" s="18">
        <f>SUM($F20:L20)</f>
        <v>96</v>
      </c>
      <c r="M42" s="18">
        <f>SUM($F20:M20)</f>
        <v>108</v>
      </c>
      <c r="N42" s="18">
        <f>SUM($F20:N20)</f>
        <v>112</v>
      </c>
      <c r="O42" s="18">
        <f>SUM($F20:O20)</f>
        <v>116</v>
      </c>
      <c r="P42" s="18">
        <f>SUM($F20:P20)</f>
        <v>123</v>
      </c>
      <c r="Q42" s="18">
        <f>SUM($F20:Q20)</f>
        <v>129</v>
      </c>
      <c r="R42" s="18">
        <f>SUM($F20:R20)</f>
        <v>129</v>
      </c>
      <c r="S42" s="18"/>
      <c r="T42" s="18"/>
      <c r="U42" s="18"/>
      <c r="V42" s="18"/>
      <c r="W42" s="18"/>
    </row>
    <row r="43" spans="4:23">
      <c r="F43" s="18">
        <f>MAX(F25:F42)</f>
        <v>29</v>
      </c>
      <c r="G43" s="18">
        <f t="shared" ref="G43:R43" si="5">MAX(G25:G42)</f>
        <v>58</v>
      </c>
      <c r="H43" s="18">
        <f t="shared" si="5"/>
        <v>86</v>
      </c>
      <c r="I43" s="18">
        <f t="shared" si="5"/>
        <v>114</v>
      </c>
      <c r="J43" s="18">
        <f t="shared" si="5"/>
        <v>139</v>
      </c>
      <c r="K43" s="18">
        <f t="shared" si="5"/>
        <v>161</v>
      </c>
      <c r="L43" s="18">
        <f t="shared" si="5"/>
        <v>187</v>
      </c>
      <c r="M43" s="18">
        <f t="shared" si="5"/>
        <v>213</v>
      </c>
      <c r="N43" s="18">
        <f t="shared" si="5"/>
        <v>238</v>
      </c>
      <c r="O43" s="18">
        <f t="shared" si="5"/>
        <v>251</v>
      </c>
      <c r="P43" s="18">
        <f t="shared" si="5"/>
        <v>278</v>
      </c>
      <c r="Q43" s="18">
        <f t="shared" si="5"/>
        <v>297</v>
      </c>
      <c r="R43" s="18">
        <f t="shared" si="5"/>
        <v>327</v>
      </c>
      <c r="S43" s="18"/>
      <c r="T43" s="18"/>
      <c r="U43" s="18"/>
      <c r="V43" s="18"/>
      <c r="W43" s="18"/>
    </row>
    <row r="44" spans="4:23"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4:23">
      <c r="F45" s="25"/>
      <c r="G45" s="25"/>
      <c r="H45" s="18"/>
      <c r="I45" s="25"/>
      <c r="J45" s="20"/>
      <c r="K45" s="20"/>
      <c r="L45" s="20"/>
      <c r="R45" s="18"/>
      <c r="S45" s="18"/>
      <c r="T45" s="18"/>
      <c r="U45" s="18"/>
      <c r="V45" s="18"/>
      <c r="W45" s="18"/>
    </row>
    <row r="46" spans="4:23">
      <c r="E46" s="6" t="str">
        <f>B3</f>
        <v>Paweł "PaVł" Kikel</v>
      </c>
      <c r="F46" s="26">
        <f t="shared" ref="F46:R46" si="6">F25/F$43</f>
        <v>0.96551724137931039</v>
      </c>
      <c r="G46" s="26">
        <f t="shared" si="6"/>
        <v>0.93103448275862066</v>
      </c>
      <c r="H46" s="26">
        <f t="shared" si="6"/>
        <v>0.95348837209302328</v>
      </c>
      <c r="I46" s="26">
        <f t="shared" si="6"/>
        <v>0.88596491228070173</v>
      </c>
      <c r="J46" s="26">
        <f t="shared" si="6"/>
        <v>0.92086330935251803</v>
      </c>
      <c r="K46" s="26">
        <f t="shared" si="6"/>
        <v>0.96273291925465843</v>
      </c>
      <c r="L46" s="26">
        <f t="shared" si="6"/>
        <v>0.9732620320855615</v>
      </c>
      <c r="M46" s="26">
        <f t="shared" si="6"/>
        <v>0.97652582159624413</v>
      </c>
      <c r="N46" s="26">
        <f t="shared" si="6"/>
        <v>0.97058823529411764</v>
      </c>
      <c r="O46" s="26">
        <f t="shared" si="6"/>
        <v>0.98804780876494025</v>
      </c>
      <c r="P46" s="26">
        <f t="shared" si="6"/>
        <v>0.96402877697841727</v>
      </c>
      <c r="Q46" s="26">
        <f t="shared" si="6"/>
        <v>1</v>
      </c>
      <c r="R46" s="26">
        <f t="shared" si="6"/>
        <v>1</v>
      </c>
      <c r="S46" s="26"/>
      <c r="T46" s="26"/>
      <c r="U46" s="26"/>
      <c r="V46" s="26"/>
      <c r="W46" s="26"/>
    </row>
    <row r="47" spans="4:23">
      <c r="E47" s="6" t="str">
        <f t="shared" ref="E47:E63" si="7">B4</f>
        <v>Krzysztof "FAZIK" Brzeziński</v>
      </c>
      <c r="F47" s="26">
        <f t="shared" ref="F47:R47" si="8">F26/F$43</f>
        <v>1</v>
      </c>
      <c r="G47" s="26">
        <f t="shared" si="8"/>
        <v>1</v>
      </c>
      <c r="H47" s="26">
        <f t="shared" si="8"/>
        <v>1</v>
      </c>
      <c r="I47" s="26">
        <f t="shared" si="8"/>
        <v>1</v>
      </c>
      <c r="J47" s="26">
        <f t="shared" si="8"/>
        <v>1</v>
      </c>
      <c r="K47" s="26">
        <f t="shared" si="8"/>
        <v>1</v>
      </c>
      <c r="L47" s="26">
        <f t="shared" si="8"/>
        <v>1</v>
      </c>
      <c r="M47" s="26">
        <f t="shared" si="8"/>
        <v>1</v>
      </c>
      <c r="N47" s="26">
        <f t="shared" si="8"/>
        <v>1</v>
      </c>
      <c r="O47" s="26">
        <f t="shared" si="8"/>
        <v>1</v>
      </c>
      <c r="P47" s="26">
        <f t="shared" si="8"/>
        <v>1</v>
      </c>
      <c r="Q47" s="26">
        <f t="shared" si="8"/>
        <v>0.9932659932659933</v>
      </c>
      <c r="R47" s="26">
        <f t="shared" si="8"/>
        <v>0.99388379204892963</v>
      </c>
      <c r="S47" s="26"/>
      <c r="T47" s="26"/>
      <c r="U47" s="26"/>
      <c r="V47" s="26"/>
      <c r="W47" s="26"/>
    </row>
    <row r="48" spans="4:23">
      <c r="E48" s="6" t="str">
        <f t="shared" si="7"/>
        <v>Rafał Socha</v>
      </c>
      <c r="F48" s="26">
        <f t="shared" ref="F48:R48" si="9">F27/F$43</f>
        <v>0.89655172413793105</v>
      </c>
      <c r="G48" s="26">
        <f t="shared" si="9"/>
        <v>0.93103448275862066</v>
      </c>
      <c r="H48" s="26">
        <f t="shared" si="9"/>
        <v>0.95348837209302328</v>
      </c>
      <c r="I48" s="26">
        <f t="shared" si="9"/>
        <v>0.93859649122807021</v>
      </c>
      <c r="J48" s="26">
        <f t="shared" si="9"/>
        <v>0.91366906474820142</v>
      </c>
      <c r="K48" s="26">
        <f t="shared" si="9"/>
        <v>0.92546583850931674</v>
      </c>
      <c r="L48" s="26">
        <f t="shared" si="9"/>
        <v>0.95187165775401072</v>
      </c>
      <c r="M48" s="26">
        <f t="shared" si="9"/>
        <v>0.94835680751173712</v>
      </c>
      <c r="N48" s="26">
        <f t="shared" si="9"/>
        <v>0.94957983193277307</v>
      </c>
      <c r="O48" s="26">
        <f t="shared" si="9"/>
        <v>0.98804780876494025</v>
      </c>
      <c r="P48" s="26">
        <f t="shared" si="9"/>
        <v>0.96043165467625902</v>
      </c>
      <c r="Q48" s="26">
        <f t="shared" si="9"/>
        <v>0.97979797979797978</v>
      </c>
      <c r="R48" s="26">
        <f t="shared" si="9"/>
        <v>0.98165137614678899</v>
      </c>
      <c r="S48" s="26"/>
      <c r="T48" s="26"/>
      <c r="U48" s="26"/>
      <c r="V48" s="26"/>
      <c r="W48" s="26"/>
    </row>
    <row r="49" spans="5:23">
      <c r="E49" s="6" t="str">
        <f t="shared" si="7"/>
        <v>Robert Stańczyk</v>
      </c>
      <c r="F49" s="26">
        <f t="shared" ref="F49:R49" si="10">F28/F$43</f>
        <v>0.82758620689655171</v>
      </c>
      <c r="G49" s="26">
        <f t="shared" si="10"/>
        <v>0.91379310344827591</v>
      </c>
      <c r="H49" s="26">
        <f t="shared" si="10"/>
        <v>0.93023255813953487</v>
      </c>
      <c r="I49" s="26">
        <f t="shared" si="10"/>
        <v>0.93859649122807021</v>
      </c>
      <c r="J49" s="26">
        <f t="shared" si="10"/>
        <v>0.91366906474820142</v>
      </c>
      <c r="K49" s="26">
        <f t="shared" si="10"/>
        <v>0.95652173913043481</v>
      </c>
      <c r="L49" s="26">
        <f t="shared" si="10"/>
        <v>0.96256684491978606</v>
      </c>
      <c r="M49" s="26">
        <f t="shared" si="10"/>
        <v>0.971830985915493</v>
      </c>
      <c r="N49" s="26">
        <f t="shared" si="10"/>
        <v>0.94537815126050417</v>
      </c>
      <c r="O49" s="26">
        <f t="shared" si="10"/>
        <v>0.98406374501992033</v>
      </c>
      <c r="P49" s="26">
        <f t="shared" si="10"/>
        <v>0.9532374100719424</v>
      </c>
      <c r="Q49" s="26">
        <f t="shared" si="10"/>
        <v>0.96969696969696972</v>
      </c>
      <c r="R49" s="26">
        <f t="shared" si="10"/>
        <v>0.96330275229357798</v>
      </c>
      <c r="S49" s="26"/>
      <c r="T49" s="26"/>
      <c r="U49" s="26"/>
      <c r="V49" s="26"/>
      <c r="W49" s="26"/>
    </row>
    <row r="50" spans="5:23">
      <c r="E50" s="6" t="str">
        <f t="shared" si="7"/>
        <v>Rafał "Elf" Brundo</v>
      </c>
      <c r="F50" s="26">
        <f t="shared" ref="F50:R50" si="11">F29/F$43</f>
        <v>0.89655172413793105</v>
      </c>
      <c r="G50" s="26">
        <f t="shared" si="11"/>
        <v>0.91379310344827591</v>
      </c>
      <c r="H50" s="26">
        <f t="shared" si="11"/>
        <v>0.95348837209302328</v>
      </c>
      <c r="I50" s="26">
        <f t="shared" si="11"/>
        <v>0.97368421052631582</v>
      </c>
      <c r="J50" s="26">
        <f t="shared" si="11"/>
        <v>0.93525179856115104</v>
      </c>
      <c r="K50" s="26">
        <f t="shared" si="11"/>
        <v>0.95652173913043481</v>
      </c>
      <c r="L50" s="26">
        <f t="shared" si="11"/>
        <v>0.93582887700534756</v>
      </c>
      <c r="M50" s="26">
        <f t="shared" si="11"/>
        <v>0.95305164319248825</v>
      </c>
      <c r="N50" s="26">
        <f t="shared" si="11"/>
        <v>0.93697478991596639</v>
      </c>
      <c r="O50" s="26">
        <f t="shared" si="11"/>
        <v>0.9760956175298805</v>
      </c>
      <c r="P50" s="26">
        <f t="shared" si="11"/>
        <v>0.97122302158273377</v>
      </c>
      <c r="Q50" s="26">
        <f t="shared" si="11"/>
        <v>0.97643097643097643</v>
      </c>
      <c r="R50" s="26">
        <f t="shared" si="11"/>
        <v>0.96024464831804279</v>
      </c>
      <c r="S50" s="26"/>
      <c r="T50" s="26"/>
      <c r="U50" s="26"/>
      <c r="V50" s="26"/>
      <c r="W50" s="26"/>
    </row>
    <row r="51" spans="5:23">
      <c r="E51" s="6" t="str">
        <f t="shared" si="7"/>
        <v>Damian Kuczmaszewski</v>
      </c>
      <c r="F51" s="26">
        <f t="shared" ref="F51:R51" si="12">F30/F$43</f>
        <v>1</v>
      </c>
      <c r="G51" s="26">
        <f t="shared" si="12"/>
        <v>0.98275862068965514</v>
      </c>
      <c r="H51" s="26">
        <f t="shared" si="12"/>
        <v>0.98837209302325579</v>
      </c>
      <c r="I51" s="26">
        <f t="shared" si="12"/>
        <v>0.95614035087719296</v>
      </c>
      <c r="J51" s="26">
        <f t="shared" si="12"/>
        <v>0.92805755395683454</v>
      </c>
      <c r="K51" s="26">
        <f t="shared" si="12"/>
        <v>0.94409937888198758</v>
      </c>
      <c r="L51" s="26">
        <f t="shared" si="12"/>
        <v>0.946524064171123</v>
      </c>
      <c r="M51" s="26">
        <f t="shared" si="12"/>
        <v>0.93427230046948362</v>
      </c>
      <c r="N51" s="26">
        <f t="shared" si="12"/>
        <v>0.92436974789915971</v>
      </c>
      <c r="O51" s="26">
        <f t="shared" si="12"/>
        <v>0.96414342629482075</v>
      </c>
      <c r="P51" s="26">
        <f t="shared" si="12"/>
        <v>0.9532374100719424</v>
      </c>
      <c r="Q51" s="26">
        <f t="shared" si="12"/>
        <v>0.95622895622895621</v>
      </c>
      <c r="R51" s="26">
        <f t="shared" si="12"/>
        <v>0.95412844036697253</v>
      </c>
      <c r="S51" s="26"/>
      <c r="T51" s="26"/>
      <c r="U51" s="26"/>
      <c r="V51" s="26"/>
      <c r="W51" s="26"/>
    </row>
    <row r="52" spans="5:23">
      <c r="E52" s="6" t="str">
        <f t="shared" si="7"/>
        <v>Partyk Piosiski</v>
      </c>
      <c r="F52" s="26">
        <f t="shared" ref="F52:R52" si="13">F31/F$43</f>
        <v>0.89655172413793105</v>
      </c>
      <c r="G52" s="26">
        <f t="shared" si="13"/>
        <v>0.91379310344827591</v>
      </c>
      <c r="H52" s="26">
        <f t="shared" si="13"/>
        <v>0.94186046511627908</v>
      </c>
      <c r="I52" s="26">
        <f t="shared" si="13"/>
        <v>0.93859649122807021</v>
      </c>
      <c r="J52" s="26">
        <f t="shared" si="13"/>
        <v>0.90647482014388492</v>
      </c>
      <c r="K52" s="26">
        <f t="shared" si="13"/>
        <v>0.90683229813664601</v>
      </c>
      <c r="L52" s="26">
        <f t="shared" si="13"/>
        <v>0.88235294117647056</v>
      </c>
      <c r="M52" s="26">
        <f t="shared" si="13"/>
        <v>0.892018779342723</v>
      </c>
      <c r="N52" s="26">
        <f t="shared" si="13"/>
        <v>0.89075630252100846</v>
      </c>
      <c r="O52" s="26">
        <f t="shared" si="13"/>
        <v>0.952191235059761</v>
      </c>
      <c r="P52" s="26">
        <f t="shared" si="13"/>
        <v>0.90647482014388492</v>
      </c>
      <c r="Q52" s="26">
        <f t="shared" si="13"/>
        <v>0.92255892255892258</v>
      </c>
      <c r="R52" s="26">
        <f t="shared" si="13"/>
        <v>0.92660550458715596</v>
      </c>
      <c r="S52" s="26"/>
      <c r="T52" s="26"/>
      <c r="U52" s="26"/>
      <c r="V52" s="26"/>
      <c r="W52" s="26"/>
    </row>
    <row r="53" spans="5:23">
      <c r="E53" s="6" t="str">
        <f t="shared" si="7"/>
        <v>Robert "Gata" Piechota</v>
      </c>
      <c r="F53" s="26">
        <f t="shared" ref="F53:R53" si="14">F32/F$43</f>
        <v>0.7931034482758621</v>
      </c>
      <c r="G53" s="26">
        <f t="shared" si="14"/>
        <v>0.86206896551724133</v>
      </c>
      <c r="H53" s="26">
        <f t="shared" si="14"/>
        <v>0.89534883720930236</v>
      </c>
      <c r="I53" s="26">
        <f t="shared" si="14"/>
        <v>0.89473684210526316</v>
      </c>
      <c r="J53" s="26">
        <f t="shared" si="14"/>
        <v>0.8920863309352518</v>
      </c>
      <c r="K53" s="26">
        <f t="shared" si="14"/>
        <v>0.89440993788819878</v>
      </c>
      <c r="L53" s="26">
        <f t="shared" si="14"/>
        <v>0.90909090909090906</v>
      </c>
      <c r="M53" s="26">
        <f t="shared" si="14"/>
        <v>0.9061032863849765</v>
      </c>
      <c r="N53" s="26">
        <f t="shared" si="14"/>
        <v>0.86554621848739499</v>
      </c>
      <c r="O53" s="26">
        <f t="shared" si="14"/>
        <v>0.92031872509960155</v>
      </c>
      <c r="P53" s="26">
        <f t="shared" si="14"/>
        <v>0.91007194244604317</v>
      </c>
      <c r="Q53" s="26">
        <f t="shared" si="14"/>
        <v>0.92592592592592593</v>
      </c>
      <c r="R53" s="26">
        <f t="shared" si="14"/>
        <v>0.92660550458715596</v>
      </c>
    </row>
    <row r="54" spans="5:23">
      <c r="E54" s="6" t="str">
        <f t="shared" si="7"/>
        <v>Andrzej Szach</v>
      </c>
      <c r="F54" s="26">
        <f t="shared" ref="F54:R54" si="15">F33/F$43</f>
        <v>0.93103448275862066</v>
      </c>
      <c r="G54" s="26">
        <f t="shared" si="15"/>
        <v>0.91379310344827591</v>
      </c>
      <c r="H54" s="26">
        <f t="shared" si="15"/>
        <v>0.89534883720930236</v>
      </c>
      <c r="I54" s="26">
        <f t="shared" si="15"/>
        <v>0.85087719298245612</v>
      </c>
      <c r="J54" s="26">
        <f t="shared" si="15"/>
        <v>0.84172661870503596</v>
      </c>
      <c r="K54" s="26">
        <f t="shared" si="15"/>
        <v>0.8571428571428571</v>
      </c>
      <c r="L54" s="26">
        <f t="shared" si="15"/>
        <v>0.83422459893048129</v>
      </c>
      <c r="M54" s="26">
        <f t="shared" si="15"/>
        <v>0.863849765258216</v>
      </c>
      <c r="N54" s="26">
        <f t="shared" si="15"/>
        <v>0.87815126050420167</v>
      </c>
      <c r="O54" s="26">
        <f t="shared" si="15"/>
        <v>0.9322709163346613</v>
      </c>
      <c r="P54" s="26">
        <f t="shared" si="15"/>
        <v>0.86690647482014394</v>
      </c>
      <c r="Q54" s="26">
        <f t="shared" si="15"/>
        <v>0.87878787878787878</v>
      </c>
      <c r="R54" s="26">
        <f t="shared" si="15"/>
        <v>0.88685015290519875</v>
      </c>
    </row>
    <row r="55" spans="5:23">
      <c r="E55" s="6" t="str">
        <f t="shared" si="7"/>
        <v>Leszek "Haris" Jęczkowski</v>
      </c>
      <c r="F55" s="26">
        <f t="shared" ref="F55:R55" si="16">F34/F$43</f>
        <v>0.7931034482758621</v>
      </c>
      <c r="G55" s="26">
        <f t="shared" si="16"/>
        <v>0.84482758620689657</v>
      </c>
      <c r="H55" s="26">
        <f t="shared" si="16"/>
        <v>0.86046511627906974</v>
      </c>
      <c r="I55" s="26">
        <f t="shared" si="16"/>
        <v>0.85087719298245612</v>
      </c>
      <c r="J55" s="26">
        <f t="shared" si="16"/>
        <v>0.83453237410071945</v>
      </c>
      <c r="K55" s="26">
        <f t="shared" si="16"/>
        <v>0.84472049689440998</v>
      </c>
      <c r="L55" s="26">
        <f t="shared" si="16"/>
        <v>0.84491978609625673</v>
      </c>
      <c r="M55" s="26">
        <f t="shared" si="16"/>
        <v>0.85915492957746475</v>
      </c>
      <c r="N55" s="26">
        <f t="shared" si="16"/>
        <v>0.84453781512605042</v>
      </c>
      <c r="O55" s="26">
        <f t="shared" si="16"/>
        <v>0.86852589641434264</v>
      </c>
      <c r="P55" s="26">
        <f t="shared" si="16"/>
        <v>0.86330935251798557</v>
      </c>
      <c r="Q55" s="26">
        <f t="shared" si="16"/>
        <v>0.86195286195286192</v>
      </c>
      <c r="R55" s="26">
        <f t="shared" si="16"/>
        <v>0.85015290519877673</v>
      </c>
    </row>
    <row r="56" spans="5:23">
      <c r="E56" s="6" t="str">
        <f t="shared" si="7"/>
        <v>Jacek Cerazy</v>
      </c>
      <c r="F56" s="26">
        <f t="shared" ref="F56:R56" si="17">F35/F$43</f>
        <v>0.72413793103448276</v>
      </c>
      <c r="G56" s="26">
        <f t="shared" si="17"/>
        <v>0.84482758620689657</v>
      </c>
      <c r="H56" s="26">
        <f t="shared" si="17"/>
        <v>0.86046511627906974</v>
      </c>
      <c r="I56" s="26">
        <f t="shared" si="17"/>
        <v>0.81578947368421051</v>
      </c>
      <c r="J56" s="26">
        <f t="shared" si="17"/>
        <v>0.81294964028776984</v>
      </c>
      <c r="K56" s="26">
        <f t="shared" si="17"/>
        <v>0.82608695652173914</v>
      </c>
      <c r="L56" s="26">
        <f t="shared" si="17"/>
        <v>0.83957219251336901</v>
      </c>
      <c r="M56" s="26">
        <f t="shared" si="17"/>
        <v>0.82629107981220662</v>
      </c>
      <c r="N56" s="26">
        <f t="shared" si="17"/>
        <v>0.82352941176470584</v>
      </c>
      <c r="O56" s="26">
        <f t="shared" si="17"/>
        <v>0.82470119521912355</v>
      </c>
      <c r="P56" s="26">
        <f t="shared" si="17"/>
        <v>0.80575539568345322</v>
      </c>
      <c r="Q56" s="26">
        <f t="shared" si="17"/>
        <v>0.80134680134680136</v>
      </c>
      <c r="R56" s="26">
        <f t="shared" si="17"/>
        <v>0.81039755351681952</v>
      </c>
    </row>
    <row r="57" spans="5:23">
      <c r="E57" s="6" t="str">
        <f t="shared" si="7"/>
        <v>Rafał Augusewicz</v>
      </c>
      <c r="F57" s="26">
        <f t="shared" ref="F57:R57" si="18">F36/F$43</f>
        <v>0.89655172413793105</v>
      </c>
      <c r="G57" s="26">
        <f t="shared" si="18"/>
        <v>0.96551724137931039</v>
      </c>
      <c r="H57" s="26">
        <f t="shared" si="18"/>
        <v>0.95348837209302328</v>
      </c>
      <c r="I57" s="26">
        <f t="shared" si="18"/>
        <v>0.91228070175438591</v>
      </c>
      <c r="J57" s="26">
        <f t="shared" si="18"/>
        <v>0.85611510791366907</v>
      </c>
      <c r="K57" s="26">
        <f t="shared" si="18"/>
        <v>0.85093167701863359</v>
      </c>
      <c r="L57" s="26">
        <f t="shared" si="18"/>
        <v>0.80213903743315507</v>
      </c>
      <c r="M57" s="26">
        <f t="shared" si="18"/>
        <v>0.81220657276995301</v>
      </c>
      <c r="N57" s="26">
        <f t="shared" si="18"/>
        <v>0.78151260504201681</v>
      </c>
      <c r="O57" s="26">
        <f t="shared" si="18"/>
        <v>0.82470119521912355</v>
      </c>
      <c r="P57" s="26">
        <f t="shared" si="18"/>
        <v>0.80215827338129497</v>
      </c>
      <c r="Q57" s="26">
        <f t="shared" si="18"/>
        <v>0.82491582491582494</v>
      </c>
      <c r="R57" s="26">
        <f t="shared" si="18"/>
        <v>0.79204892966360851</v>
      </c>
    </row>
    <row r="58" spans="5:23">
      <c r="E58" s="6" t="str">
        <f t="shared" si="7"/>
        <v>Michał Michelewicz</v>
      </c>
      <c r="F58" s="26">
        <f t="shared" ref="F58:R58" si="19">F37/F$43</f>
        <v>0.7931034482758621</v>
      </c>
      <c r="G58" s="26">
        <f t="shared" si="19"/>
        <v>0.77586206896551724</v>
      </c>
      <c r="H58" s="26">
        <f t="shared" si="19"/>
        <v>0.83720930232558144</v>
      </c>
      <c r="I58" s="26">
        <f t="shared" si="19"/>
        <v>0.79824561403508776</v>
      </c>
      <c r="J58" s="26">
        <f t="shared" si="19"/>
        <v>0.74820143884892087</v>
      </c>
      <c r="K58" s="26">
        <f t="shared" si="19"/>
        <v>0.73291925465838514</v>
      </c>
      <c r="L58" s="26">
        <f t="shared" si="19"/>
        <v>0.71657754010695185</v>
      </c>
      <c r="M58" s="26">
        <f t="shared" si="19"/>
        <v>0.72300469483568075</v>
      </c>
      <c r="N58" s="26">
        <f t="shared" si="19"/>
        <v>0.67647058823529416</v>
      </c>
      <c r="O58" s="26">
        <f t="shared" si="19"/>
        <v>0.65737051792828682</v>
      </c>
      <c r="P58" s="26">
        <f t="shared" si="19"/>
        <v>0.6151079136690647</v>
      </c>
      <c r="Q58" s="26">
        <f t="shared" si="19"/>
        <v>0.61616161616161613</v>
      </c>
      <c r="R58" s="26">
        <f t="shared" si="19"/>
        <v>0.64831804281345562</v>
      </c>
    </row>
    <row r="59" spans="5:23">
      <c r="E59" s="6" t="str">
        <f t="shared" si="7"/>
        <v>Mateusz "Sambor" Labuda</v>
      </c>
      <c r="F59" s="26">
        <f t="shared" ref="F59:R59" si="20">F38/F$43</f>
        <v>0.51724137931034486</v>
      </c>
      <c r="G59" s="26">
        <f t="shared" si="20"/>
        <v>0.65517241379310343</v>
      </c>
      <c r="H59" s="26">
        <f t="shared" si="20"/>
        <v>0.69767441860465118</v>
      </c>
      <c r="I59" s="26">
        <f t="shared" si="20"/>
        <v>0.7192982456140351</v>
      </c>
      <c r="J59" s="26">
        <f t="shared" si="20"/>
        <v>0.66187050359712229</v>
      </c>
      <c r="K59" s="26">
        <f t="shared" si="20"/>
        <v>0.63975155279503104</v>
      </c>
      <c r="L59" s="26">
        <f t="shared" si="20"/>
        <v>0.6470588235294118</v>
      </c>
      <c r="M59" s="26">
        <f t="shared" si="20"/>
        <v>0.647887323943662</v>
      </c>
      <c r="N59" s="26">
        <f t="shared" si="20"/>
        <v>0.63025210084033612</v>
      </c>
      <c r="O59" s="26">
        <f t="shared" si="20"/>
        <v>0.65338645418326691</v>
      </c>
      <c r="P59" s="26">
        <f t="shared" si="20"/>
        <v>0.62589928057553956</v>
      </c>
      <c r="Q59" s="26">
        <f t="shared" si="20"/>
        <v>0.62962962962962965</v>
      </c>
      <c r="R59" s="26">
        <f t="shared" si="20"/>
        <v>0.64220183486238536</v>
      </c>
    </row>
    <row r="60" spans="5:23">
      <c r="E60" s="6" t="str">
        <f t="shared" si="7"/>
        <v>Dorota Janiszewska</v>
      </c>
      <c r="F60" s="26">
        <f t="shared" ref="F60:R60" si="21">F39/F$43</f>
        <v>0.58620689655172409</v>
      </c>
      <c r="G60" s="26">
        <f t="shared" si="21"/>
        <v>0.67241379310344829</v>
      </c>
      <c r="H60" s="26">
        <f t="shared" si="21"/>
        <v>0.67441860465116277</v>
      </c>
      <c r="I60" s="26">
        <f t="shared" si="21"/>
        <v>0.63157894736842102</v>
      </c>
      <c r="J60" s="26">
        <f t="shared" si="21"/>
        <v>0.65467625899280579</v>
      </c>
      <c r="K60" s="26">
        <f t="shared" si="21"/>
        <v>0.64596273291925466</v>
      </c>
      <c r="L60" s="26">
        <f t="shared" si="21"/>
        <v>0.59893048128342241</v>
      </c>
      <c r="M60" s="26">
        <f t="shared" si="21"/>
        <v>0.62441314553990612</v>
      </c>
      <c r="N60" s="26">
        <f t="shared" si="21"/>
        <v>0.63445378151260501</v>
      </c>
      <c r="O60" s="26">
        <f t="shared" si="21"/>
        <v>0.65737051792828682</v>
      </c>
      <c r="P60" s="26">
        <f t="shared" si="21"/>
        <v>0.65107913669064743</v>
      </c>
      <c r="Q60" s="26">
        <f t="shared" si="21"/>
        <v>0.65319865319865322</v>
      </c>
      <c r="R60" s="26">
        <f t="shared" si="21"/>
        <v>0.60244648318042815</v>
      </c>
    </row>
    <row r="61" spans="5:23">
      <c r="E61" s="6" t="str">
        <f t="shared" si="7"/>
        <v>Kinga Pieczyńska</v>
      </c>
      <c r="F61" s="26">
        <f t="shared" ref="F61:R61" si="22">F40/F$43</f>
        <v>0.62068965517241381</v>
      </c>
      <c r="G61" s="26">
        <f t="shared" si="22"/>
        <v>0.62068965517241381</v>
      </c>
      <c r="H61" s="26">
        <f t="shared" si="22"/>
        <v>0.62790697674418605</v>
      </c>
      <c r="I61" s="26">
        <f t="shared" si="22"/>
        <v>0.63157894736842102</v>
      </c>
      <c r="J61" s="26">
        <f t="shared" si="22"/>
        <v>0.52517985611510787</v>
      </c>
      <c r="K61" s="26">
        <f t="shared" si="22"/>
        <v>0.453416149068323</v>
      </c>
      <c r="L61" s="26">
        <f t="shared" si="22"/>
        <v>0.42780748663101603</v>
      </c>
      <c r="M61" s="26">
        <f t="shared" si="22"/>
        <v>0.4460093896713615</v>
      </c>
      <c r="N61" s="26">
        <f t="shared" si="22"/>
        <v>0.45378151260504201</v>
      </c>
      <c r="O61" s="26">
        <f t="shared" si="22"/>
        <v>0.47410358565737054</v>
      </c>
      <c r="P61" s="26">
        <f t="shared" si="22"/>
        <v>0.46762589928057552</v>
      </c>
      <c r="Q61" s="26">
        <f t="shared" si="22"/>
        <v>0.49158249158249157</v>
      </c>
      <c r="R61" s="26">
        <f t="shared" si="22"/>
        <v>0.52599388379204892</v>
      </c>
    </row>
    <row r="62" spans="5:23">
      <c r="E62" s="6" t="str">
        <f t="shared" si="7"/>
        <v>Dominika Kędzierska</v>
      </c>
      <c r="F62" s="26">
        <f t="shared" ref="F62:R62" si="23">F41/F$43</f>
        <v>0.44827586206896552</v>
      </c>
      <c r="G62" s="26">
        <f t="shared" si="23"/>
        <v>0.46551724137931033</v>
      </c>
      <c r="H62" s="26">
        <f t="shared" si="23"/>
        <v>0.53488372093023251</v>
      </c>
      <c r="I62" s="26">
        <f t="shared" si="23"/>
        <v>0.53508771929824561</v>
      </c>
      <c r="J62" s="26">
        <f t="shared" si="23"/>
        <v>0.48201438848920863</v>
      </c>
      <c r="K62" s="26">
        <f t="shared" si="23"/>
        <v>0.49068322981366458</v>
      </c>
      <c r="L62" s="26">
        <f t="shared" si="23"/>
        <v>0.45989304812834225</v>
      </c>
      <c r="M62" s="26">
        <f t="shared" si="23"/>
        <v>0.51173708920187788</v>
      </c>
      <c r="N62" s="26">
        <f t="shared" si="23"/>
        <v>0.49159663865546216</v>
      </c>
      <c r="O62" s="26">
        <f t="shared" si="23"/>
        <v>0.47808764940239046</v>
      </c>
      <c r="P62" s="26">
        <f t="shared" si="23"/>
        <v>0.47482014388489208</v>
      </c>
      <c r="Q62" s="26">
        <f t="shared" si="23"/>
        <v>0.48484848484848486</v>
      </c>
      <c r="R62" s="26">
        <f t="shared" si="23"/>
        <v>0.50764525993883791</v>
      </c>
    </row>
    <row r="63" spans="5:23">
      <c r="E63" s="6" t="str">
        <f t="shared" si="7"/>
        <v>Michał "Michał7" Danes</v>
      </c>
      <c r="F63" s="26">
        <f t="shared" ref="F63:R63" si="24">F42/F$43</f>
        <v>0.51724137931034486</v>
      </c>
      <c r="G63" s="26">
        <f t="shared" si="24"/>
        <v>0.63793103448275867</v>
      </c>
      <c r="H63" s="26">
        <f t="shared" si="24"/>
        <v>0.73255813953488369</v>
      </c>
      <c r="I63" s="26">
        <f t="shared" si="24"/>
        <v>0.67543859649122806</v>
      </c>
      <c r="J63" s="26">
        <f t="shared" si="24"/>
        <v>0.59712230215827333</v>
      </c>
      <c r="K63" s="26">
        <f t="shared" si="24"/>
        <v>0.56521739130434778</v>
      </c>
      <c r="L63" s="26">
        <f t="shared" si="24"/>
        <v>0.5133689839572193</v>
      </c>
      <c r="M63" s="26">
        <f t="shared" si="24"/>
        <v>0.50704225352112675</v>
      </c>
      <c r="N63" s="26">
        <f t="shared" si="24"/>
        <v>0.47058823529411764</v>
      </c>
      <c r="O63" s="26">
        <f t="shared" si="24"/>
        <v>0.46215139442231074</v>
      </c>
      <c r="P63" s="26">
        <f t="shared" si="24"/>
        <v>0.44244604316546765</v>
      </c>
      <c r="Q63" s="26">
        <f t="shared" si="24"/>
        <v>0.43434343434343436</v>
      </c>
      <c r="R63" s="26">
        <f t="shared" si="24"/>
        <v>0.39449541284403672</v>
      </c>
    </row>
  </sheetData>
  <mergeCells count="18">
    <mergeCell ref="F1:F2"/>
    <mergeCell ref="A1:A2"/>
    <mergeCell ref="B1:B2"/>
    <mergeCell ref="C1:C2"/>
    <mergeCell ref="D1:D2"/>
    <mergeCell ref="E1:E2"/>
    <mergeCell ref="R1:X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9"/>
  <sheetViews>
    <sheetView workbookViewId="0">
      <selection activeCell="B10" sqref="B10:D10"/>
    </sheetView>
  </sheetViews>
  <sheetFormatPr defaultRowHeight="14.4"/>
  <cols>
    <col min="2" max="2" width="29.88671875" customWidth="1"/>
    <col min="3" max="3" width="8.6640625" bestFit="1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82" t="s">
        <v>0</v>
      </c>
      <c r="B1" s="82" t="s">
        <v>1</v>
      </c>
      <c r="C1" s="82" t="s">
        <v>2</v>
      </c>
      <c r="D1" s="83" t="s">
        <v>3</v>
      </c>
      <c r="E1" s="85" t="s">
        <v>4</v>
      </c>
      <c r="F1" s="81">
        <v>1</v>
      </c>
      <c r="G1" s="81">
        <v>2</v>
      </c>
      <c r="H1" s="81">
        <v>3</v>
      </c>
      <c r="I1" s="81">
        <v>4</v>
      </c>
      <c r="J1" s="81">
        <v>5</v>
      </c>
      <c r="K1" s="81">
        <v>6</v>
      </c>
      <c r="L1" s="81">
        <v>7</v>
      </c>
      <c r="M1" s="81">
        <v>8</v>
      </c>
      <c r="N1" s="81">
        <v>9</v>
      </c>
      <c r="O1" s="81">
        <v>10</v>
      </c>
      <c r="P1" s="81">
        <v>11</v>
      </c>
      <c r="Q1" s="81">
        <v>12</v>
      </c>
      <c r="R1" s="86">
        <v>13</v>
      </c>
      <c r="S1" s="87"/>
      <c r="T1" s="87"/>
      <c r="U1" s="87"/>
      <c r="V1" s="87"/>
      <c r="W1" s="87"/>
      <c r="X1" s="87"/>
    </row>
    <row r="2" spans="1:24">
      <c r="A2" s="82"/>
      <c r="B2" s="82"/>
      <c r="C2" s="82"/>
      <c r="D2" s="84"/>
      <c r="E2" s="85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1" t="s">
        <v>5</v>
      </c>
      <c r="S2" s="1">
        <v>0</v>
      </c>
      <c r="T2" s="1">
        <v>1</v>
      </c>
      <c r="U2" s="2">
        <v>2</v>
      </c>
      <c r="V2" s="3">
        <v>3</v>
      </c>
      <c r="W2" s="4">
        <v>4</v>
      </c>
      <c r="X2" s="5">
        <v>5</v>
      </c>
    </row>
    <row r="3" spans="1:24">
      <c r="A3" s="1">
        <v>1</v>
      </c>
      <c r="B3" s="6" t="s">
        <v>6</v>
      </c>
      <c r="C3" s="1" t="s">
        <v>7</v>
      </c>
      <c r="D3" s="7" t="s">
        <v>8</v>
      </c>
      <c r="E3" s="8">
        <f>SUM(F3:R3)</f>
        <v>333</v>
      </c>
      <c r="F3" s="9">
        <v>26</v>
      </c>
      <c r="G3" s="9">
        <v>28</v>
      </c>
      <c r="H3" s="9">
        <v>29</v>
      </c>
      <c r="I3" s="9">
        <v>21</v>
      </c>
      <c r="J3" s="9">
        <v>25</v>
      </c>
      <c r="K3" s="9">
        <v>25</v>
      </c>
      <c r="L3" s="9">
        <v>27</v>
      </c>
      <c r="M3" s="9">
        <v>26</v>
      </c>
      <c r="N3" s="9">
        <v>28</v>
      </c>
      <c r="O3" s="9">
        <v>19</v>
      </c>
      <c r="P3" s="9">
        <v>28</v>
      </c>
      <c r="Q3" s="9">
        <v>21</v>
      </c>
      <c r="R3" s="9">
        <f t="shared" ref="R3:R12" si="0">SUM(S3:X3)</f>
        <v>30</v>
      </c>
      <c r="S3" s="6">
        <v>5</v>
      </c>
      <c r="T3" s="6">
        <v>5</v>
      </c>
      <c r="U3" s="6">
        <v>5</v>
      </c>
      <c r="V3" s="6">
        <v>5</v>
      </c>
      <c r="W3" s="6">
        <v>5</v>
      </c>
      <c r="X3" s="6">
        <v>5</v>
      </c>
    </row>
    <row r="4" spans="1:24">
      <c r="A4" s="1">
        <v>2</v>
      </c>
      <c r="B4" s="6" t="s">
        <v>16</v>
      </c>
      <c r="C4" s="7" t="s">
        <v>7</v>
      </c>
      <c r="D4" s="7" t="s">
        <v>8</v>
      </c>
      <c r="E4" s="8">
        <f t="shared" ref="E4:E9" si="1">SUM(F4:R4)</f>
        <v>313</v>
      </c>
      <c r="F4" s="10">
        <v>27</v>
      </c>
      <c r="G4" s="10">
        <v>24</v>
      </c>
      <c r="H4" s="11">
        <v>26</v>
      </c>
      <c r="I4" s="10">
        <v>21</v>
      </c>
      <c r="J4" s="10">
        <v>24</v>
      </c>
      <c r="K4" s="10">
        <v>24</v>
      </c>
      <c r="L4" s="10">
        <v>24</v>
      </c>
      <c r="M4" s="10">
        <v>29</v>
      </c>
      <c r="N4" s="11">
        <v>25</v>
      </c>
      <c r="O4" s="10">
        <v>28</v>
      </c>
      <c r="P4" s="10">
        <v>20</v>
      </c>
      <c r="Q4" s="10">
        <v>17</v>
      </c>
      <c r="R4" s="9">
        <f t="shared" si="0"/>
        <v>24</v>
      </c>
      <c r="S4" s="12">
        <v>5</v>
      </c>
      <c r="T4" s="12">
        <v>5</v>
      </c>
      <c r="U4" s="12">
        <v>4</v>
      </c>
      <c r="V4" s="12">
        <v>5</v>
      </c>
      <c r="W4" s="12">
        <v>5</v>
      </c>
      <c r="X4" s="12"/>
    </row>
    <row r="5" spans="1:24">
      <c r="A5" s="1">
        <v>3</v>
      </c>
      <c r="B5" s="6" t="s">
        <v>9</v>
      </c>
      <c r="C5" s="1" t="s">
        <v>7</v>
      </c>
      <c r="D5" s="7" t="s">
        <v>10</v>
      </c>
      <c r="E5" s="8">
        <f t="shared" si="1"/>
        <v>311</v>
      </c>
      <c r="F5" s="9">
        <v>29</v>
      </c>
      <c r="G5" s="9">
        <v>29</v>
      </c>
      <c r="H5" s="9">
        <v>29</v>
      </c>
      <c r="I5" s="9">
        <v>29</v>
      </c>
      <c r="J5" s="9">
        <v>21</v>
      </c>
      <c r="K5" s="9">
        <v>22</v>
      </c>
      <c r="L5" s="9">
        <v>18</v>
      </c>
      <c r="M5" s="9">
        <v>24</v>
      </c>
      <c r="N5" s="9">
        <v>21</v>
      </c>
      <c r="O5" s="9">
        <v>22</v>
      </c>
      <c r="P5" s="9">
        <v>20</v>
      </c>
      <c r="Q5" s="9">
        <v>20</v>
      </c>
      <c r="R5" s="9">
        <f t="shared" si="0"/>
        <v>27</v>
      </c>
      <c r="S5" s="6">
        <v>4</v>
      </c>
      <c r="T5" s="6">
        <v>5</v>
      </c>
      <c r="U5" s="6">
        <v>5</v>
      </c>
      <c r="V5" s="6">
        <v>4</v>
      </c>
      <c r="W5" s="6">
        <v>5</v>
      </c>
      <c r="X5" s="6">
        <v>4</v>
      </c>
    </row>
    <row r="6" spans="1:24">
      <c r="A6" s="1">
        <v>4</v>
      </c>
      <c r="B6" s="17" t="s">
        <v>14</v>
      </c>
      <c r="C6" s="7" t="s">
        <v>15</v>
      </c>
      <c r="D6" s="7" t="s">
        <v>10</v>
      </c>
      <c r="E6" s="8">
        <f t="shared" si="1"/>
        <v>300</v>
      </c>
      <c r="F6" s="11">
        <v>25</v>
      </c>
      <c r="G6" s="11">
        <v>28</v>
      </c>
      <c r="H6" s="11">
        <v>28</v>
      </c>
      <c r="I6" s="11">
        <v>21</v>
      </c>
      <c r="J6" s="11">
        <v>23</v>
      </c>
      <c r="K6" s="11">
        <v>23</v>
      </c>
      <c r="L6" s="11">
        <v>18</v>
      </c>
      <c r="M6" s="11">
        <v>26</v>
      </c>
      <c r="N6" s="11">
        <v>21</v>
      </c>
      <c r="O6" s="11">
        <v>17</v>
      </c>
      <c r="P6" s="11">
        <v>20</v>
      </c>
      <c r="Q6" s="11">
        <v>22</v>
      </c>
      <c r="R6" s="9">
        <f t="shared" si="0"/>
        <v>28</v>
      </c>
      <c r="S6" s="16">
        <v>4</v>
      </c>
      <c r="T6" s="16">
        <v>5</v>
      </c>
      <c r="U6" s="16">
        <v>5</v>
      </c>
      <c r="V6" s="16">
        <v>4</v>
      </c>
      <c r="W6" s="16">
        <v>5</v>
      </c>
      <c r="X6" s="16">
        <v>5</v>
      </c>
    </row>
    <row r="7" spans="1:24">
      <c r="A7" s="1">
        <v>5</v>
      </c>
      <c r="B7" s="13" t="s">
        <v>11</v>
      </c>
      <c r="C7" s="14" t="s">
        <v>7</v>
      </c>
      <c r="D7" s="15" t="s">
        <v>12</v>
      </c>
      <c r="E7" s="8">
        <f t="shared" si="1"/>
        <v>268</v>
      </c>
      <c r="F7" s="9">
        <v>22</v>
      </c>
      <c r="G7" s="9">
        <v>29</v>
      </c>
      <c r="H7" s="9">
        <v>27</v>
      </c>
      <c r="I7" s="9">
        <v>24</v>
      </c>
      <c r="J7" s="9">
        <v>15</v>
      </c>
      <c r="K7" s="9">
        <v>18</v>
      </c>
      <c r="L7" s="9">
        <v>19</v>
      </c>
      <c r="M7" s="9">
        <v>27</v>
      </c>
      <c r="N7" s="9">
        <v>18</v>
      </c>
      <c r="O7" s="9">
        <v>13</v>
      </c>
      <c r="P7" s="9">
        <v>19</v>
      </c>
      <c r="Q7" s="9">
        <v>17</v>
      </c>
      <c r="R7" s="9">
        <f t="shared" si="0"/>
        <v>20</v>
      </c>
      <c r="S7" s="6">
        <v>5</v>
      </c>
      <c r="T7" s="6">
        <v>3</v>
      </c>
      <c r="U7" s="6">
        <v>5</v>
      </c>
      <c r="V7" s="6">
        <v>4</v>
      </c>
      <c r="W7" s="6">
        <v>3</v>
      </c>
      <c r="X7" s="6"/>
    </row>
    <row r="8" spans="1:24">
      <c r="A8" s="1">
        <v>6</v>
      </c>
      <c r="B8" s="13" t="s">
        <v>29</v>
      </c>
      <c r="C8" s="14" t="s">
        <v>7</v>
      </c>
      <c r="D8" s="15" t="s">
        <v>19</v>
      </c>
      <c r="E8" s="8">
        <f t="shared" si="1"/>
        <v>265</v>
      </c>
      <c r="F8" s="10">
        <v>21</v>
      </c>
      <c r="G8" s="10">
        <v>24</v>
      </c>
      <c r="H8" s="11">
        <v>27</v>
      </c>
      <c r="I8" s="10">
        <v>24</v>
      </c>
      <c r="J8" s="10">
        <v>16</v>
      </c>
      <c r="K8" s="10">
        <v>16</v>
      </c>
      <c r="L8" s="10">
        <v>18</v>
      </c>
      <c r="M8" s="10">
        <v>25</v>
      </c>
      <c r="N8" s="11">
        <v>15</v>
      </c>
      <c r="O8" s="10">
        <v>15</v>
      </c>
      <c r="P8" s="10">
        <v>17</v>
      </c>
      <c r="Q8" s="10">
        <v>19</v>
      </c>
      <c r="R8" s="9">
        <f t="shared" si="0"/>
        <v>28</v>
      </c>
      <c r="S8" s="16">
        <v>5</v>
      </c>
      <c r="T8" s="16">
        <v>4</v>
      </c>
      <c r="U8" s="16">
        <v>5</v>
      </c>
      <c r="V8" s="16">
        <v>5</v>
      </c>
      <c r="W8" s="16">
        <v>5</v>
      </c>
      <c r="X8" s="16">
        <v>4</v>
      </c>
    </row>
    <row r="9" spans="1:24">
      <c r="A9" s="1">
        <v>7</v>
      </c>
      <c r="B9" s="6" t="s">
        <v>13</v>
      </c>
      <c r="C9" s="7" t="s">
        <v>7</v>
      </c>
      <c r="D9" s="7" t="s">
        <v>10</v>
      </c>
      <c r="E9" s="8">
        <f t="shared" si="1"/>
        <v>253</v>
      </c>
      <c r="F9" s="9">
        <v>23</v>
      </c>
      <c r="G9" s="9">
        <v>26</v>
      </c>
      <c r="H9" s="9">
        <v>28</v>
      </c>
      <c r="I9" s="9">
        <v>24</v>
      </c>
      <c r="J9" s="9">
        <v>15</v>
      </c>
      <c r="K9" s="9">
        <v>21</v>
      </c>
      <c r="L9" s="9">
        <v>11</v>
      </c>
      <c r="M9" s="9">
        <v>25</v>
      </c>
      <c r="N9" s="9">
        <v>12</v>
      </c>
      <c r="O9" s="9">
        <v>9</v>
      </c>
      <c r="P9" s="9">
        <v>20</v>
      </c>
      <c r="Q9" s="9">
        <v>20</v>
      </c>
      <c r="R9" s="9">
        <f t="shared" si="0"/>
        <v>19</v>
      </c>
      <c r="S9" s="6">
        <v>3</v>
      </c>
      <c r="T9" s="6">
        <v>4</v>
      </c>
      <c r="U9" s="6">
        <v>4</v>
      </c>
      <c r="V9" s="6">
        <v>5</v>
      </c>
      <c r="W9" s="6">
        <v>3</v>
      </c>
      <c r="X9" s="6"/>
    </row>
    <row r="10" spans="1:24">
      <c r="A10" s="1">
        <v>8</v>
      </c>
      <c r="B10" s="6" t="s">
        <v>17</v>
      </c>
      <c r="C10" s="7" t="s">
        <v>7</v>
      </c>
      <c r="D10" s="7" t="s">
        <v>8</v>
      </c>
      <c r="E10" s="8">
        <f t="shared" ref="E10:E11" si="2">SUM(F10:R10)</f>
        <v>231</v>
      </c>
      <c r="F10" s="10">
        <v>24</v>
      </c>
      <c r="G10" s="10">
        <v>28</v>
      </c>
      <c r="H10" s="11">
        <v>24</v>
      </c>
      <c r="I10" s="10">
        <v>20</v>
      </c>
      <c r="J10" s="10">
        <v>13</v>
      </c>
      <c r="K10" s="10">
        <v>13</v>
      </c>
      <c r="L10" s="10">
        <v>11</v>
      </c>
      <c r="M10" s="10">
        <v>21</v>
      </c>
      <c r="N10" s="11">
        <v>14</v>
      </c>
      <c r="O10" s="10">
        <v>15</v>
      </c>
      <c r="P10" s="10">
        <v>23</v>
      </c>
      <c r="Q10" s="10">
        <v>10</v>
      </c>
      <c r="R10" s="9">
        <f t="shared" si="0"/>
        <v>15</v>
      </c>
      <c r="S10" s="16">
        <v>3</v>
      </c>
      <c r="T10" s="16">
        <v>5</v>
      </c>
      <c r="U10" s="16">
        <v>5</v>
      </c>
      <c r="V10" s="16">
        <v>2</v>
      </c>
      <c r="W10" s="16"/>
      <c r="X10" s="16"/>
    </row>
    <row r="11" spans="1:24">
      <c r="A11" s="1">
        <v>9</v>
      </c>
      <c r="B11" s="17" t="s">
        <v>30</v>
      </c>
      <c r="C11" s="7" t="s">
        <v>32</v>
      </c>
      <c r="D11" s="7" t="s">
        <v>12</v>
      </c>
      <c r="E11" s="8">
        <f t="shared" si="2"/>
        <v>142</v>
      </c>
      <c r="F11" s="9">
        <v>10</v>
      </c>
      <c r="G11" s="9">
        <v>22</v>
      </c>
      <c r="H11" s="9">
        <v>13</v>
      </c>
      <c r="I11" s="9">
        <v>17</v>
      </c>
      <c r="J11" s="9">
        <v>0</v>
      </c>
      <c r="K11" s="9">
        <v>7</v>
      </c>
      <c r="L11" s="9">
        <v>12</v>
      </c>
      <c r="M11" s="9">
        <v>18</v>
      </c>
      <c r="N11" s="9">
        <v>2</v>
      </c>
      <c r="O11" s="9">
        <v>13</v>
      </c>
      <c r="P11" s="9">
        <v>13</v>
      </c>
      <c r="Q11" s="9">
        <v>12</v>
      </c>
      <c r="R11" s="9">
        <f t="shared" si="0"/>
        <v>3</v>
      </c>
      <c r="S11" s="6">
        <v>3</v>
      </c>
      <c r="T11" s="6"/>
      <c r="U11" s="6"/>
      <c r="V11" s="6"/>
      <c r="W11" s="6"/>
      <c r="X11" s="6"/>
    </row>
    <row r="12" spans="1:24">
      <c r="A12" s="1">
        <v>10</v>
      </c>
      <c r="B12" s="6" t="s">
        <v>31</v>
      </c>
      <c r="C12" s="7" t="s">
        <v>32</v>
      </c>
      <c r="D12" s="7" t="s">
        <v>8</v>
      </c>
      <c r="E12" s="8">
        <f t="shared" ref="E12" si="3">SUM(F12:R12)</f>
        <v>49</v>
      </c>
      <c r="F12" s="10">
        <v>2</v>
      </c>
      <c r="G12" s="10">
        <v>16</v>
      </c>
      <c r="H12" s="11">
        <v>5</v>
      </c>
      <c r="I12" s="10">
        <v>1</v>
      </c>
      <c r="J12" s="10">
        <v>1</v>
      </c>
      <c r="K12" s="10">
        <v>5</v>
      </c>
      <c r="L12" s="10">
        <v>4</v>
      </c>
      <c r="M12" s="10">
        <v>7</v>
      </c>
      <c r="N12" s="11">
        <v>1</v>
      </c>
      <c r="O12" s="10">
        <v>4</v>
      </c>
      <c r="P12" s="10">
        <v>0</v>
      </c>
      <c r="Q12" s="10">
        <v>3</v>
      </c>
      <c r="R12" s="9">
        <f t="shared" si="0"/>
        <v>0</v>
      </c>
      <c r="S12" s="16">
        <v>0</v>
      </c>
      <c r="T12" s="16"/>
      <c r="U12" s="16"/>
      <c r="V12" s="16"/>
      <c r="W12" s="16"/>
      <c r="X12" s="16"/>
    </row>
    <row r="13" spans="1:24">
      <c r="A13" s="18"/>
      <c r="B13" s="19"/>
      <c r="C13" s="18"/>
      <c r="D13" s="18"/>
      <c r="E13" s="18"/>
      <c r="F13" s="18"/>
      <c r="G13" s="18"/>
      <c r="H13" s="18"/>
      <c r="I13" s="18"/>
      <c r="J13" s="20"/>
      <c r="K13" s="20"/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B14" s="21" t="s">
        <v>18</v>
      </c>
      <c r="D14" s="18"/>
      <c r="E14" s="18"/>
      <c r="F14" s="18"/>
      <c r="G14" s="18"/>
      <c r="H14" s="18"/>
      <c r="I14" s="18"/>
      <c r="J14" s="20"/>
      <c r="K14" s="20"/>
      <c r="L14" s="20"/>
      <c r="R14" s="18"/>
      <c r="S14" s="18"/>
      <c r="T14" s="18"/>
      <c r="U14" s="18"/>
      <c r="V14" s="18"/>
      <c r="W14" s="18"/>
    </row>
    <row r="15" spans="1:24">
      <c r="A15" s="22" t="s">
        <v>19</v>
      </c>
      <c r="B15" s="21" t="s">
        <v>20</v>
      </c>
      <c r="D15" s="18"/>
      <c r="F15" s="18"/>
      <c r="G15" s="18"/>
      <c r="H15" s="18"/>
      <c r="I15" s="18"/>
      <c r="J15" s="20"/>
      <c r="K15" s="20"/>
      <c r="L15" s="20"/>
      <c r="R15" s="18"/>
      <c r="S15" s="18"/>
      <c r="T15" s="18"/>
      <c r="U15" s="18"/>
      <c r="V15" s="18"/>
      <c r="W15" s="18"/>
    </row>
    <row r="16" spans="1:24">
      <c r="A16" s="22" t="s">
        <v>12</v>
      </c>
      <c r="B16" s="21" t="s">
        <v>21</v>
      </c>
      <c r="D16" s="18"/>
      <c r="F16" s="18">
        <v>1</v>
      </c>
      <c r="G16" s="18">
        <v>2</v>
      </c>
      <c r="H16" s="18">
        <v>3</v>
      </c>
      <c r="I16" s="18">
        <v>4</v>
      </c>
      <c r="J16" s="18">
        <v>5</v>
      </c>
      <c r="K16" s="18">
        <v>6</v>
      </c>
      <c r="L16" s="18">
        <v>7</v>
      </c>
      <c r="M16" s="18">
        <v>8</v>
      </c>
      <c r="N16" s="18">
        <v>9</v>
      </c>
      <c r="O16" s="18">
        <v>10</v>
      </c>
      <c r="P16" s="18">
        <v>11</v>
      </c>
      <c r="Q16" s="18">
        <v>12</v>
      </c>
      <c r="R16" s="18">
        <v>13</v>
      </c>
      <c r="S16" s="18"/>
      <c r="T16" s="18"/>
      <c r="U16" s="18"/>
      <c r="V16" s="18"/>
      <c r="W16" s="18"/>
    </row>
    <row r="17" spans="1:23">
      <c r="A17" s="22" t="s">
        <v>10</v>
      </c>
      <c r="B17" s="23" t="s">
        <v>22</v>
      </c>
      <c r="D17" s="18"/>
      <c r="F17" s="18">
        <f>SUM($F3:F3)</f>
        <v>26</v>
      </c>
      <c r="G17" s="18">
        <f>SUM($F3:G3)</f>
        <v>54</v>
      </c>
      <c r="H17" s="18">
        <f>SUM($F3:H3)</f>
        <v>83</v>
      </c>
      <c r="I17" s="18">
        <f>SUM($F3:I3)</f>
        <v>104</v>
      </c>
      <c r="J17" s="18">
        <f>SUM($F3:J3)</f>
        <v>129</v>
      </c>
      <c r="K17" s="18">
        <f>SUM($F3:K3)</f>
        <v>154</v>
      </c>
      <c r="L17" s="18">
        <f>SUM($F3:L3)</f>
        <v>181</v>
      </c>
      <c r="M17" s="18">
        <f>SUM($F3:M3)</f>
        <v>207</v>
      </c>
      <c r="N17" s="18">
        <f>SUM($F3:N3)</f>
        <v>235</v>
      </c>
      <c r="O17" s="18">
        <f>SUM($F3:O3)</f>
        <v>254</v>
      </c>
      <c r="P17" s="18">
        <f>SUM($F3:P3)</f>
        <v>282</v>
      </c>
      <c r="Q17" s="18">
        <f>SUM($F3:Q3)</f>
        <v>303</v>
      </c>
      <c r="R17" s="18">
        <f>SUM($F3:R3)</f>
        <v>333</v>
      </c>
      <c r="S17" s="18"/>
      <c r="T17" s="18"/>
      <c r="U17" s="18"/>
      <c r="V17" s="18"/>
      <c r="W17" s="18"/>
    </row>
    <row r="18" spans="1:23">
      <c r="A18" s="22" t="s">
        <v>8</v>
      </c>
      <c r="B18" s="21" t="s">
        <v>23</v>
      </c>
      <c r="D18" s="18"/>
      <c r="F18" s="18">
        <f>SUM($F4:F4)</f>
        <v>27</v>
      </c>
      <c r="G18" s="18">
        <f>SUM($F4:G4)</f>
        <v>51</v>
      </c>
      <c r="H18" s="18">
        <f>SUM($F4:H4)</f>
        <v>77</v>
      </c>
      <c r="I18" s="18">
        <f>SUM($F4:I4)</f>
        <v>98</v>
      </c>
      <c r="J18" s="18">
        <f>SUM($F4:J4)</f>
        <v>122</v>
      </c>
      <c r="K18" s="18">
        <f>SUM($F4:K4)</f>
        <v>146</v>
      </c>
      <c r="L18" s="18">
        <f>SUM($F4:L4)</f>
        <v>170</v>
      </c>
      <c r="M18" s="18">
        <f>SUM($F4:M4)</f>
        <v>199</v>
      </c>
      <c r="N18" s="18">
        <f>SUM($F4:N4)</f>
        <v>224</v>
      </c>
      <c r="O18" s="18">
        <f>SUM($F4:O4)</f>
        <v>252</v>
      </c>
      <c r="P18" s="18">
        <f>SUM($F4:P4)</f>
        <v>272</v>
      </c>
      <c r="Q18" s="18">
        <f>SUM($F4:Q4)</f>
        <v>289</v>
      </c>
      <c r="R18" s="18">
        <f>SUM($F4:R4)</f>
        <v>313</v>
      </c>
      <c r="S18" s="18"/>
      <c r="T18" s="18"/>
      <c r="U18" s="18"/>
      <c r="V18" s="18"/>
      <c r="W18" s="18"/>
    </row>
    <row r="19" spans="1:23">
      <c r="A19" s="22" t="s">
        <v>24</v>
      </c>
      <c r="B19" s="21" t="s">
        <v>25</v>
      </c>
      <c r="D19" s="18"/>
      <c r="F19" s="18">
        <f>SUM($F5:F5)</f>
        <v>29</v>
      </c>
      <c r="G19" s="18">
        <f>SUM($F5:G5)</f>
        <v>58</v>
      </c>
      <c r="H19" s="18">
        <f>SUM($F5:H5)</f>
        <v>87</v>
      </c>
      <c r="I19" s="18">
        <f>SUM($F5:I5)</f>
        <v>116</v>
      </c>
      <c r="J19" s="18">
        <f>SUM($F5:J5)</f>
        <v>137</v>
      </c>
      <c r="K19" s="18">
        <f>SUM($F5:K5)</f>
        <v>159</v>
      </c>
      <c r="L19" s="18">
        <f>SUM($F5:L5)</f>
        <v>177</v>
      </c>
      <c r="M19" s="18">
        <f>SUM($F5:M5)</f>
        <v>201</v>
      </c>
      <c r="N19" s="18">
        <f>SUM($F5:N5)</f>
        <v>222</v>
      </c>
      <c r="O19" s="18">
        <f>SUM($F5:O5)</f>
        <v>244</v>
      </c>
      <c r="P19" s="18">
        <f>SUM($F5:P5)</f>
        <v>264</v>
      </c>
      <c r="Q19" s="18">
        <f>SUM($F5:Q5)</f>
        <v>284</v>
      </c>
      <c r="R19" s="18">
        <f>SUM($F5:R5)</f>
        <v>311</v>
      </c>
      <c r="S19" s="18"/>
      <c r="T19" s="18"/>
      <c r="U19" s="18"/>
      <c r="V19" s="18"/>
      <c r="W19" s="18"/>
    </row>
    <row r="20" spans="1:23">
      <c r="A20" s="22" t="s">
        <v>26</v>
      </c>
      <c r="B20" s="23" t="s">
        <v>27</v>
      </c>
      <c r="D20" s="18"/>
      <c r="F20" s="18">
        <f>SUM($F6:F6)</f>
        <v>25</v>
      </c>
      <c r="G20" s="18">
        <f>SUM($F6:G6)</f>
        <v>53</v>
      </c>
      <c r="H20" s="18">
        <f>SUM($F6:H6)</f>
        <v>81</v>
      </c>
      <c r="I20" s="18">
        <f>SUM($F6:I6)</f>
        <v>102</v>
      </c>
      <c r="J20" s="18">
        <f>SUM($F6:J6)</f>
        <v>125</v>
      </c>
      <c r="K20" s="18">
        <f>SUM($F6:K6)</f>
        <v>148</v>
      </c>
      <c r="L20" s="18">
        <f>SUM($F6:L6)</f>
        <v>166</v>
      </c>
      <c r="M20" s="18">
        <f>SUM($F6:M6)</f>
        <v>192</v>
      </c>
      <c r="N20" s="18">
        <f>SUM($F6:N6)</f>
        <v>213</v>
      </c>
      <c r="O20" s="18">
        <f>SUM($F6:O6)</f>
        <v>230</v>
      </c>
      <c r="P20" s="18">
        <f>SUM($F6:P6)</f>
        <v>250</v>
      </c>
      <c r="Q20" s="18">
        <f>SUM($F6:Q6)</f>
        <v>272</v>
      </c>
      <c r="R20" s="18">
        <f>SUM($F6:R6)</f>
        <v>300</v>
      </c>
      <c r="S20" s="18"/>
      <c r="T20" s="18"/>
      <c r="U20" s="18"/>
      <c r="V20" s="18"/>
      <c r="W20" s="18"/>
    </row>
    <row r="21" spans="1:23">
      <c r="A21" s="24"/>
      <c r="D21" s="18"/>
      <c r="F21" s="18">
        <f>SUM($F7:F7)</f>
        <v>22</v>
      </c>
      <c r="G21" s="18">
        <f>SUM($F7:G7)</f>
        <v>51</v>
      </c>
      <c r="H21" s="18">
        <f>SUM($F7:H7)</f>
        <v>78</v>
      </c>
      <c r="I21" s="18">
        <f>SUM($F7:I7)</f>
        <v>102</v>
      </c>
      <c r="J21" s="18">
        <f>SUM($F7:J7)</f>
        <v>117</v>
      </c>
      <c r="K21" s="18">
        <f>SUM($F7:K7)</f>
        <v>135</v>
      </c>
      <c r="L21" s="18">
        <f>SUM($F7:L7)</f>
        <v>154</v>
      </c>
      <c r="M21" s="18">
        <f>SUM($F7:M7)</f>
        <v>181</v>
      </c>
      <c r="N21" s="18">
        <f>SUM($F7:N7)</f>
        <v>199</v>
      </c>
      <c r="O21" s="18">
        <f>SUM($F7:O7)</f>
        <v>212</v>
      </c>
      <c r="P21" s="18">
        <f>SUM($F7:P7)</f>
        <v>231</v>
      </c>
      <c r="Q21" s="18">
        <f>SUM($F7:Q7)</f>
        <v>248</v>
      </c>
      <c r="R21" s="18">
        <f>SUM($F7:R7)</f>
        <v>268</v>
      </c>
      <c r="S21" s="18"/>
      <c r="T21" s="18"/>
      <c r="U21" s="18"/>
      <c r="V21" s="18"/>
      <c r="W21" s="18"/>
    </row>
    <row r="22" spans="1:23">
      <c r="A22" s="24"/>
      <c r="B22" s="21" t="s">
        <v>28</v>
      </c>
      <c r="D22" s="18"/>
      <c r="F22" s="18">
        <f>SUM($F8:F8)</f>
        <v>21</v>
      </c>
      <c r="G22" s="18">
        <f>SUM($F8:G8)</f>
        <v>45</v>
      </c>
      <c r="H22" s="18">
        <f>SUM($F8:H8)</f>
        <v>72</v>
      </c>
      <c r="I22" s="18">
        <f>SUM($F8:I8)</f>
        <v>96</v>
      </c>
      <c r="J22" s="18">
        <f>SUM($F8:J8)</f>
        <v>112</v>
      </c>
      <c r="K22" s="18">
        <f>SUM($F8:K8)</f>
        <v>128</v>
      </c>
      <c r="L22" s="18">
        <f>SUM($F8:L8)</f>
        <v>146</v>
      </c>
      <c r="M22" s="18">
        <f>SUM($F8:M8)</f>
        <v>171</v>
      </c>
      <c r="N22" s="18">
        <f>SUM($F8:N8)</f>
        <v>186</v>
      </c>
      <c r="O22" s="18">
        <f>SUM($F8:O8)</f>
        <v>201</v>
      </c>
      <c r="P22" s="18">
        <f>SUM($F8:P8)</f>
        <v>218</v>
      </c>
      <c r="Q22" s="18">
        <f>SUM($F8:Q8)</f>
        <v>237</v>
      </c>
      <c r="R22" s="18">
        <f>SUM($F8:R8)</f>
        <v>265</v>
      </c>
      <c r="S22" s="18"/>
      <c r="T22" s="18"/>
      <c r="U22" s="18"/>
      <c r="V22" s="18"/>
      <c r="W22" s="18"/>
    </row>
    <row r="23" spans="1:23">
      <c r="D23" s="18"/>
      <c r="F23" s="18">
        <f>SUM($F9:F9)</f>
        <v>23</v>
      </c>
      <c r="G23" s="18">
        <f>SUM($F9:G9)</f>
        <v>49</v>
      </c>
      <c r="H23" s="18">
        <f>SUM($F9:H9)</f>
        <v>77</v>
      </c>
      <c r="I23" s="18">
        <f>SUM($F9:I9)</f>
        <v>101</v>
      </c>
      <c r="J23" s="18">
        <f>SUM($F9:J9)</f>
        <v>116</v>
      </c>
      <c r="K23" s="18">
        <f>SUM($F9:K9)</f>
        <v>137</v>
      </c>
      <c r="L23" s="18">
        <f>SUM($F9:L9)</f>
        <v>148</v>
      </c>
      <c r="M23" s="18">
        <f>SUM($F9:M9)</f>
        <v>173</v>
      </c>
      <c r="N23" s="18">
        <f>SUM($F9:N9)</f>
        <v>185</v>
      </c>
      <c r="O23" s="18">
        <f>SUM($F9:O9)</f>
        <v>194</v>
      </c>
      <c r="P23" s="18">
        <f>SUM($F9:P9)</f>
        <v>214</v>
      </c>
      <c r="Q23" s="18">
        <f>SUM($F9:Q9)</f>
        <v>234</v>
      </c>
      <c r="R23" s="18">
        <f>SUM($F9:R9)</f>
        <v>253</v>
      </c>
      <c r="S23" s="18"/>
      <c r="T23" s="18"/>
      <c r="U23" s="18"/>
      <c r="V23" s="18"/>
      <c r="W23" s="18"/>
    </row>
    <row r="24" spans="1:23">
      <c r="D24" s="18"/>
      <c r="F24" s="18">
        <f>SUM($F10:F10)</f>
        <v>24</v>
      </c>
      <c r="G24" s="18">
        <f>SUM($F10:G10)</f>
        <v>52</v>
      </c>
      <c r="H24" s="18">
        <f>SUM($F10:H10)</f>
        <v>76</v>
      </c>
      <c r="I24" s="18">
        <f>SUM($F10:I10)</f>
        <v>96</v>
      </c>
      <c r="J24" s="18">
        <f>SUM($F10:J10)</f>
        <v>109</v>
      </c>
      <c r="K24" s="18">
        <f>SUM($F10:K10)</f>
        <v>122</v>
      </c>
      <c r="L24" s="18">
        <f>SUM($F10:L10)</f>
        <v>133</v>
      </c>
      <c r="M24" s="18">
        <f>SUM($F10:M10)</f>
        <v>154</v>
      </c>
      <c r="N24" s="18">
        <f>SUM($F10:N10)</f>
        <v>168</v>
      </c>
      <c r="O24" s="18">
        <f>SUM($F10:O10)</f>
        <v>183</v>
      </c>
      <c r="P24" s="18">
        <f>SUM($F10:P10)</f>
        <v>206</v>
      </c>
      <c r="Q24" s="18">
        <f>SUM($F10:Q10)</f>
        <v>216</v>
      </c>
      <c r="R24" s="18">
        <f>SUM($F10:R10)</f>
        <v>231</v>
      </c>
      <c r="S24" s="18"/>
      <c r="T24" s="18"/>
      <c r="U24" s="18"/>
      <c r="V24" s="18"/>
      <c r="W24" s="18"/>
    </row>
    <row r="25" spans="1:23">
      <c r="D25" s="18"/>
      <c r="F25" s="18">
        <f>SUM($F11:F11)</f>
        <v>10</v>
      </c>
      <c r="G25" s="18">
        <f>SUM($F11:G11)</f>
        <v>32</v>
      </c>
      <c r="H25" s="18">
        <f>SUM($F11:H11)</f>
        <v>45</v>
      </c>
      <c r="I25" s="18">
        <f>SUM($F11:I11)</f>
        <v>62</v>
      </c>
      <c r="J25" s="18">
        <f>SUM($F11:J11)</f>
        <v>62</v>
      </c>
      <c r="K25" s="18">
        <f>SUM($F11:K11)</f>
        <v>69</v>
      </c>
      <c r="L25" s="18">
        <f>SUM($F11:L11)</f>
        <v>81</v>
      </c>
      <c r="M25" s="18">
        <f>SUM($F11:M11)</f>
        <v>99</v>
      </c>
      <c r="N25" s="18">
        <f>SUM($F11:N11)</f>
        <v>101</v>
      </c>
      <c r="O25" s="18">
        <f>SUM($F11:O11)</f>
        <v>114</v>
      </c>
      <c r="P25" s="18">
        <f>SUM($F11:P11)</f>
        <v>127</v>
      </c>
      <c r="Q25" s="18">
        <f>SUM($F11:Q11)</f>
        <v>139</v>
      </c>
      <c r="R25" s="18">
        <f>SUM($F11:R11)</f>
        <v>142</v>
      </c>
      <c r="S25" s="18"/>
      <c r="T25" s="18"/>
      <c r="U25" s="18"/>
      <c r="V25" s="18"/>
      <c r="W25" s="18"/>
    </row>
    <row r="26" spans="1:23">
      <c r="D26" s="18"/>
      <c r="F26" s="18">
        <f>SUM($F12:F12)</f>
        <v>2</v>
      </c>
      <c r="G26" s="18">
        <f>SUM($F12:G12)</f>
        <v>18</v>
      </c>
      <c r="H26" s="18">
        <f>SUM($F12:H12)</f>
        <v>23</v>
      </c>
      <c r="I26" s="18">
        <f>SUM($F12:I12)</f>
        <v>24</v>
      </c>
      <c r="J26" s="18">
        <f>SUM($F12:J12)</f>
        <v>25</v>
      </c>
      <c r="K26" s="18">
        <f>SUM($F12:K12)</f>
        <v>30</v>
      </c>
      <c r="L26" s="18">
        <f>SUM($F12:L12)</f>
        <v>34</v>
      </c>
      <c r="M26" s="18">
        <f>SUM($F12:M12)</f>
        <v>41</v>
      </c>
      <c r="N26" s="18">
        <f>SUM($F12:N12)</f>
        <v>42</v>
      </c>
      <c r="O26" s="18">
        <f>SUM($F12:O12)</f>
        <v>46</v>
      </c>
      <c r="P26" s="18">
        <f>SUM($F12:P12)</f>
        <v>46</v>
      </c>
      <c r="Q26" s="18">
        <f>SUM($F12:Q12)</f>
        <v>49</v>
      </c>
      <c r="R26" s="18">
        <f>SUM($F12:R12)</f>
        <v>49</v>
      </c>
      <c r="S26" s="18"/>
      <c r="T26" s="18"/>
      <c r="U26" s="18"/>
      <c r="V26" s="18"/>
      <c r="W26" s="18"/>
    </row>
    <row r="27" spans="1:23">
      <c r="F27" s="18">
        <f>MAX(F17:F26)</f>
        <v>29</v>
      </c>
      <c r="G27" s="18">
        <f t="shared" ref="G27:R27" si="4">MAX(G17:G26)</f>
        <v>58</v>
      </c>
      <c r="H27" s="18">
        <f t="shared" si="4"/>
        <v>87</v>
      </c>
      <c r="I27" s="18">
        <f t="shared" si="4"/>
        <v>116</v>
      </c>
      <c r="J27" s="18">
        <f t="shared" si="4"/>
        <v>137</v>
      </c>
      <c r="K27" s="18">
        <f t="shared" si="4"/>
        <v>159</v>
      </c>
      <c r="L27" s="18">
        <f t="shared" si="4"/>
        <v>181</v>
      </c>
      <c r="M27" s="18">
        <f t="shared" si="4"/>
        <v>207</v>
      </c>
      <c r="N27" s="18">
        <f t="shared" si="4"/>
        <v>235</v>
      </c>
      <c r="O27" s="18">
        <f t="shared" si="4"/>
        <v>254</v>
      </c>
      <c r="P27" s="18">
        <f t="shared" si="4"/>
        <v>282</v>
      </c>
      <c r="Q27" s="18">
        <f t="shared" si="4"/>
        <v>303</v>
      </c>
      <c r="R27" s="18">
        <f t="shared" si="4"/>
        <v>333</v>
      </c>
      <c r="S27" s="18"/>
      <c r="T27" s="18"/>
      <c r="U27" s="18"/>
      <c r="V27" s="18"/>
      <c r="W27" s="18"/>
    </row>
    <row r="28" spans="1:23"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>
      <c r="F29" s="25"/>
      <c r="G29" s="25"/>
      <c r="H29" s="18"/>
      <c r="I29" s="25"/>
      <c r="J29" s="20"/>
      <c r="K29" s="20"/>
      <c r="L29" s="20"/>
      <c r="R29" s="18"/>
      <c r="S29" s="18"/>
      <c r="T29" s="18"/>
      <c r="U29" s="18"/>
      <c r="V29" s="18"/>
      <c r="W29" s="18"/>
    </row>
    <row r="30" spans="1:23">
      <c r="E30" s="6" t="str">
        <f t="shared" ref="E30" si="5">B3</f>
        <v>Paweł "PaVł" Kikel</v>
      </c>
      <c r="F30" s="26">
        <f t="shared" ref="F30:R30" si="6">F17/F$27</f>
        <v>0.89655172413793105</v>
      </c>
      <c r="G30" s="26">
        <f t="shared" si="6"/>
        <v>0.93103448275862066</v>
      </c>
      <c r="H30" s="26">
        <f t="shared" si="6"/>
        <v>0.95402298850574707</v>
      </c>
      <c r="I30" s="26">
        <f t="shared" si="6"/>
        <v>0.89655172413793105</v>
      </c>
      <c r="J30" s="26">
        <f t="shared" si="6"/>
        <v>0.94160583941605835</v>
      </c>
      <c r="K30" s="26">
        <f t="shared" si="6"/>
        <v>0.96855345911949686</v>
      </c>
      <c r="L30" s="26">
        <f t="shared" si="6"/>
        <v>1</v>
      </c>
      <c r="M30" s="26">
        <f t="shared" si="6"/>
        <v>1</v>
      </c>
      <c r="N30" s="26">
        <f t="shared" si="6"/>
        <v>1</v>
      </c>
      <c r="O30" s="26">
        <f t="shared" si="6"/>
        <v>1</v>
      </c>
      <c r="P30" s="26">
        <f t="shared" si="6"/>
        <v>1</v>
      </c>
      <c r="Q30" s="26">
        <f t="shared" si="6"/>
        <v>1</v>
      </c>
      <c r="R30" s="26">
        <f t="shared" si="6"/>
        <v>1</v>
      </c>
      <c r="S30" s="26"/>
      <c r="T30" s="26"/>
      <c r="U30" s="26"/>
      <c r="V30" s="26"/>
      <c r="W30" s="26"/>
    </row>
    <row r="31" spans="1:23">
      <c r="E31" s="6" t="str">
        <f t="shared" ref="E31:E39" si="7">B4</f>
        <v>Rafał Augusewicz</v>
      </c>
      <c r="F31" s="26">
        <f t="shared" ref="F31:R31" si="8">F18/F$27</f>
        <v>0.93103448275862066</v>
      </c>
      <c r="G31" s="26">
        <f t="shared" si="8"/>
        <v>0.87931034482758619</v>
      </c>
      <c r="H31" s="26">
        <f t="shared" si="8"/>
        <v>0.88505747126436785</v>
      </c>
      <c r="I31" s="26">
        <f t="shared" si="8"/>
        <v>0.84482758620689657</v>
      </c>
      <c r="J31" s="26">
        <f t="shared" si="8"/>
        <v>0.89051094890510951</v>
      </c>
      <c r="K31" s="26">
        <f t="shared" si="8"/>
        <v>0.91823899371069184</v>
      </c>
      <c r="L31" s="26">
        <f t="shared" si="8"/>
        <v>0.93922651933701662</v>
      </c>
      <c r="M31" s="26">
        <f t="shared" si="8"/>
        <v>0.96135265700483097</v>
      </c>
      <c r="N31" s="26">
        <f t="shared" si="8"/>
        <v>0.95319148936170217</v>
      </c>
      <c r="O31" s="26">
        <f t="shared" si="8"/>
        <v>0.99212598425196852</v>
      </c>
      <c r="P31" s="26">
        <f t="shared" si="8"/>
        <v>0.96453900709219853</v>
      </c>
      <c r="Q31" s="26">
        <f t="shared" si="8"/>
        <v>0.95379537953795379</v>
      </c>
      <c r="R31" s="26">
        <f t="shared" si="8"/>
        <v>0.93993993993993996</v>
      </c>
      <c r="S31" s="26"/>
      <c r="T31" s="26"/>
      <c r="U31" s="26"/>
      <c r="V31" s="26"/>
      <c r="W31" s="26"/>
    </row>
    <row r="32" spans="1:23">
      <c r="E32" s="6" t="str">
        <f t="shared" si="7"/>
        <v>Krzysztof "FAZIK" Brzeziński</v>
      </c>
      <c r="F32" s="26">
        <f t="shared" ref="F32:R32" si="9">F19/F$27</f>
        <v>1</v>
      </c>
      <c r="G32" s="26">
        <f t="shared" si="9"/>
        <v>1</v>
      </c>
      <c r="H32" s="26">
        <f t="shared" si="9"/>
        <v>1</v>
      </c>
      <c r="I32" s="26">
        <f t="shared" si="9"/>
        <v>1</v>
      </c>
      <c r="J32" s="26">
        <f t="shared" si="9"/>
        <v>1</v>
      </c>
      <c r="K32" s="26">
        <f t="shared" si="9"/>
        <v>1</v>
      </c>
      <c r="L32" s="26">
        <f t="shared" si="9"/>
        <v>0.97790055248618779</v>
      </c>
      <c r="M32" s="26">
        <f t="shared" si="9"/>
        <v>0.97101449275362317</v>
      </c>
      <c r="N32" s="26">
        <f t="shared" si="9"/>
        <v>0.94468085106382982</v>
      </c>
      <c r="O32" s="26">
        <f t="shared" si="9"/>
        <v>0.96062992125984248</v>
      </c>
      <c r="P32" s="26">
        <f t="shared" si="9"/>
        <v>0.93617021276595747</v>
      </c>
      <c r="Q32" s="26">
        <f t="shared" si="9"/>
        <v>0.93729372937293731</v>
      </c>
      <c r="R32" s="26">
        <f t="shared" si="9"/>
        <v>0.93393393393393398</v>
      </c>
      <c r="S32" s="26"/>
      <c r="T32" s="26"/>
      <c r="U32" s="26"/>
      <c r="V32" s="26"/>
      <c r="W32" s="26"/>
    </row>
    <row r="33" spans="5:23">
      <c r="E33" s="6" t="str">
        <f t="shared" si="7"/>
        <v>Damian Kuczmaszewski</v>
      </c>
      <c r="F33" s="26">
        <f t="shared" ref="F33:R33" si="10">F20/F$27</f>
        <v>0.86206896551724133</v>
      </c>
      <c r="G33" s="26">
        <f t="shared" si="10"/>
        <v>0.91379310344827591</v>
      </c>
      <c r="H33" s="26">
        <f t="shared" si="10"/>
        <v>0.93103448275862066</v>
      </c>
      <c r="I33" s="26">
        <f t="shared" si="10"/>
        <v>0.87931034482758619</v>
      </c>
      <c r="J33" s="26">
        <f t="shared" si="10"/>
        <v>0.91240875912408759</v>
      </c>
      <c r="K33" s="26">
        <f t="shared" si="10"/>
        <v>0.9308176100628931</v>
      </c>
      <c r="L33" s="26">
        <f t="shared" si="10"/>
        <v>0.91712707182320441</v>
      </c>
      <c r="M33" s="26">
        <f t="shared" si="10"/>
        <v>0.92753623188405798</v>
      </c>
      <c r="N33" s="26">
        <f t="shared" si="10"/>
        <v>0.90638297872340423</v>
      </c>
      <c r="O33" s="26">
        <f t="shared" si="10"/>
        <v>0.90551181102362199</v>
      </c>
      <c r="P33" s="26">
        <f t="shared" si="10"/>
        <v>0.88652482269503541</v>
      </c>
      <c r="Q33" s="26">
        <f t="shared" si="10"/>
        <v>0.89768976897689767</v>
      </c>
      <c r="R33" s="26">
        <f t="shared" si="10"/>
        <v>0.90090090090090091</v>
      </c>
      <c r="S33" s="26"/>
      <c r="T33" s="26"/>
      <c r="U33" s="26"/>
      <c r="V33" s="26"/>
      <c r="W33" s="26"/>
    </row>
    <row r="34" spans="5:23">
      <c r="E34" s="6" t="str">
        <f t="shared" si="7"/>
        <v>Robert Stańczyk</v>
      </c>
      <c r="F34" s="26">
        <f t="shared" ref="F34:R34" si="11">F21/F$27</f>
        <v>0.75862068965517238</v>
      </c>
      <c r="G34" s="26">
        <f t="shared" si="11"/>
        <v>0.87931034482758619</v>
      </c>
      <c r="H34" s="26">
        <f t="shared" si="11"/>
        <v>0.89655172413793105</v>
      </c>
      <c r="I34" s="26">
        <f t="shared" si="11"/>
        <v>0.87931034482758619</v>
      </c>
      <c r="J34" s="26">
        <f t="shared" si="11"/>
        <v>0.85401459854014594</v>
      </c>
      <c r="K34" s="26">
        <f t="shared" si="11"/>
        <v>0.84905660377358494</v>
      </c>
      <c r="L34" s="26">
        <f t="shared" si="11"/>
        <v>0.850828729281768</v>
      </c>
      <c r="M34" s="26">
        <f t="shared" si="11"/>
        <v>0.87439613526570048</v>
      </c>
      <c r="N34" s="26">
        <f t="shared" si="11"/>
        <v>0.84680851063829787</v>
      </c>
      <c r="O34" s="26">
        <f t="shared" si="11"/>
        <v>0.83464566929133854</v>
      </c>
      <c r="P34" s="26">
        <f t="shared" si="11"/>
        <v>0.81914893617021278</v>
      </c>
      <c r="Q34" s="26">
        <f t="shared" si="11"/>
        <v>0.81848184818481851</v>
      </c>
      <c r="R34" s="26">
        <f t="shared" si="11"/>
        <v>0.80480480480480476</v>
      </c>
      <c r="S34" s="26"/>
      <c r="T34" s="26"/>
      <c r="U34" s="26"/>
      <c r="V34" s="26"/>
      <c r="W34" s="26"/>
    </row>
    <row r="35" spans="5:23">
      <c r="E35" s="6" t="str">
        <f t="shared" si="7"/>
        <v>Leszek "Haris" Jęczkowski</v>
      </c>
      <c r="F35" s="26">
        <f t="shared" ref="F35:R35" si="12">F22/F$27</f>
        <v>0.72413793103448276</v>
      </c>
      <c r="G35" s="26">
        <f t="shared" si="12"/>
        <v>0.77586206896551724</v>
      </c>
      <c r="H35" s="26">
        <f t="shared" si="12"/>
        <v>0.82758620689655171</v>
      </c>
      <c r="I35" s="26">
        <f t="shared" si="12"/>
        <v>0.82758620689655171</v>
      </c>
      <c r="J35" s="26">
        <f t="shared" si="12"/>
        <v>0.81751824817518248</v>
      </c>
      <c r="K35" s="26">
        <f t="shared" si="12"/>
        <v>0.80503144654088055</v>
      </c>
      <c r="L35" s="26">
        <f t="shared" si="12"/>
        <v>0.8066298342541437</v>
      </c>
      <c r="M35" s="26">
        <f t="shared" si="12"/>
        <v>0.82608695652173914</v>
      </c>
      <c r="N35" s="26">
        <f t="shared" si="12"/>
        <v>0.79148936170212769</v>
      </c>
      <c r="O35" s="26">
        <f t="shared" si="12"/>
        <v>0.79133858267716539</v>
      </c>
      <c r="P35" s="26">
        <f t="shared" si="12"/>
        <v>0.77304964539007093</v>
      </c>
      <c r="Q35" s="26">
        <f t="shared" si="12"/>
        <v>0.78217821782178221</v>
      </c>
      <c r="R35" s="26">
        <f t="shared" si="12"/>
        <v>0.79579579579579585</v>
      </c>
      <c r="S35" s="26"/>
      <c r="T35" s="26"/>
      <c r="U35" s="26"/>
      <c r="V35" s="26"/>
      <c r="W35" s="26"/>
    </row>
    <row r="36" spans="5:23">
      <c r="E36" s="6" t="str">
        <f t="shared" si="7"/>
        <v>Robert "Gata" Piechota</v>
      </c>
      <c r="F36" s="26">
        <f t="shared" ref="F36:R36" si="13">F23/F$27</f>
        <v>0.7931034482758621</v>
      </c>
      <c r="G36" s="26">
        <f t="shared" si="13"/>
        <v>0.84482758620689657</v>
      </c>
      <c r="H36" s="26">
        <f t="shared" si="13"/>
        <v>0.88505747126436785</v>
      </c>
      <c r="I36" s="26">
        <f t="shared" si="13"/>
        <v>0.87068965517241381</v>
      </c>
      <c r="J36" s="26">
        <f t="shared" si="13"/>
        <v>0.84671532846715325</v>
      </c>
      <c r="K36" s="26">
        <f t="shared" si="13"/>
        <v>0.86163522012578619</v>
      </c>
      <c r="L36" s="26">
        <f t="shared" si="13"/>
        <v>0.81767955801104975</v>
      </c>
      <c r="M36" s="26">
        <f t="shared" si="13"/>
        <v>0.83574879227053145</v>
      </c>
      <c r="N36" s="26">
        <f t="shared" si="13"/>
        <v>0.78723404255319152</v>
      </c>
      <c r="O36" s="26">
        <f t="shared" si="13"/>
        <v>0.76377952755905509</v>
      </c>
      <c r="P36" s="26">
        <f t="shared" si="13"/>
        <v>0.75886524822695034</v>
      </c>
      <c r="Q36" s="26">
        <f t="shared" si="13"/>
        <v>0.7722772277227723</v>
      </c>
      <c r="R36" s="26">
        <f t="shared" si="13"/>
        <v>0.75975975975975973</v>
      </c>
      <c r="S36" s="26"/>
      <c r="T36" s="26"/>
      <c r="U36" s="26"/>
      <c r="V36" s="26"/>
      <c r="W36" s="26"/>
    </row>
    <row r="37" spans="5:23">
      <c r="E37" s="6" t="str">
        <f t="shared" si="7"/>
        <v>Zbyszek "Zbig" Futyma</v>
      </c>
      <c r="F37" s="26">
        <f t="shared" ref="F37:R37" si="14">F24/F$27</f>
        <v>0.82758620689655171</v>
      </c>
      <c r="G37" s="26">
        <f t="shared" si="14"/>
        <v>0.89655172413793105</v>
      </c>
      <c r="H37" s="26">
        <f t="shared" si="14"/>
        <v>0.87356321839080464</v>
      </c>
      <c r="I37" s="26">
        <f t="shared" si="14"/>
        <v>0.82758620689655171</v>
      </c>
      <c r="J37" s="26">
        <f t="shared" si="14"/>
        <v>0.79562043795620441</v>
      </c>
      <c r="K37" s="26">
        <f t="shared" si="14"/>
        <v>0.76729559748427678</v>
      </c>
      <c r="L37" s="26">
        <f t="shared" si="14"/>
        <v>0.73480662983425415</v>
      </c>
      <c r="M37" s="26">
        <f t="shared" si="14"/>
        <v>0.7439613526570048</v>
      </c>
      <c r="N37" s="26">
        <f t="shared" si="14"/>
        <v>0.71489361702127663</v>
      </c>
      <c r="O37" s="26">
        <f t="shared" si="14"/>
        <v>0.72047244094488194</v>
      </c>
      <c r="P37" s="26">
        <f t="shared" si="14"/>
        <v>0.73049645390070927</v>
      </c>
      <c r="Q37" s="26">
        <f t="shared" si="14"/>
        <v>0.71287128712871284</v>
      </c>
      <c r="R37" s="26">
        <f t="shared" si="14"/>
        <v>0.69369369369369371</v>
      </c>
    </row>
    <row r="38" spans="5:23">
      <c r="E38" s="6" t="str">
        <f t="shared" si="7"/>
        <v>Marek Czerski</v>
      </c>
      <c r="F38" s="26">
        <f t="shared" ref="F38:R38" si="15">F25/F$27</f>
        <v>0.34482758620689657</v>
      </c>
      <c r="G38" s="26">
        <f t="shared" si="15"/>
        <v>0.55172413793103448</v>
      </c>
      <c r="H38" s="26">
        <f t="shared" si="15"/>
        <v>0.51724137931034486</v>
      </c>
      <c r="I38" s="26">
        <f t="shared" si="15"/>
        <v>0.53448275862068961</v>
      </c>
      <c r="J38" s="26">
        <f t="shared" si="15"/>
        <v>0.45255474452554745</v>
      </c>
      <c r="K38" s="26">
        <f t="shared" si="15"/>
        <v>0.43396226415094341</v>
      </c>
      <c r="L38" s="26">
        <f t="shared" si="15"/>
        <v>0.44751381215469616</v>
      </c>
      <c r="M38" s="26">
        <f t="shared" si="15"/>
        <v>0.47826086956521741</v>
      </c>
      <c r="N38" s="26">
        <f t="shared" si="15"/>
        <v>0.4297872340425532</v>
      </c>
      <c r="O38" s="26">
        <f t="shared" si="15"/>
        <v>0.44881889763779526</v>
      </c>
      <c r="P38" s="26">
        <f t="shared" si="15"/>
        <v>0.450354609929078</v>
      </c>
      <c r="Q38" s="26">
        <f t="shared" si="15"/>
        <v>0.45874587458745875</v>
      </c>
      <c r="R38" s="26">
        <f t="shared" si="15"/>
        <v>0.42642642642642642</v>
      </c>
    </row>
    <row r="39" spans="5:23">
      <c r="E39" s="6" t="str">
        <f t="shared" si="7"/>
        <v>Natalia Czerska</v>
      </c>
      <c r="F39" s="26">
        <f t="shared" ref="F39:R39" si="16">F26/F$27</f>
        <v>6.8965517241379309E-2</v>
      </c>
      <c r="G39" s="26">
        <f t="shared" si="16"/>
        <v>0.31034482758620691</v>
      </c>
      <c r="H39" s="26">
        <f t="shared" si="16"/>
        <v>0.26436781609195403</v>
      </c>
      <c r="I39" s="26">
        <f t="shared" si="16"/>
        <v>0.20689655172413793</v>
      </c>
      <c r="J39" s="26">
        <f t="shared" si="16"/>
        <v>0.18248175182481752</v>
      </c>
      <c r="K39" s="26">
        <f t="shared" si="16"/>
        <v>0.18867924528301888</v>
      </c>
      <c r="L39" s="26">
        <f t="shared" si="16"/>
        <v>0.18784530386740331</v>
      </c>
      <c r="M39" s="26">
        <f t="shared" si="16"/>
        <v>0.19806763285024154</v>
      </c>
      <c r="N39" s="26">
        <f t="shared" si="16"/>
        <v>0.17872340425531916</v>
      </c>
      <c r="O39" s="26">
        <f t="shared" si="16"/>
        <v>0.18110236220472442</v>
      </c>
      <c r="P39" s="26">
        <f t="shared" si="16"/>
        <v>0.16312056737588654</v>
      </c>
      <c r="Q39" s="26">
        <f t="shared" si="16"/>
        <v>0.1617161716171617</v>
      </c>
      <c r="R39" s="26">
        <f t="shared" si="16"/>
        <v>0.14714714714714713</v>
      </c>
    </row>
  </sheetData>
  <mergeCells count="18">
    <mergeCell ref="R1:X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6"/>
  <sheetViews>
    <sheetView workbookViewId="0">
      <selection sqref="A1:A2"/>
    </sheetView>
  </sheetViews>
  <sheetFormatPr defaultRowHeight="14.4"/>
  <cols>
    <col min="2" max="2" width="29.88671875" customWidth="1"/>
    <col min="3" max="3" width="11.109375" customWidth="1"/>
    <col min="4" max="4" width="7.33203125" customWidth="1"/>
    <col min="6" max="16" width="6.5546875" bestFit="1" customWidth="1"/>
    <col min="17" max="17" width="6.5546875" customWidth="1"/>
    <col min="18" max="22" width="6.5546875" bestFit="1" customWidth="1"/>
    <col min="23" max="23" width="6.77734375" customWidth="1"/>
  </cols>
  <sheetData>
    <row r="1" spans="1:13">
      <c r="A1" s="82" t="s">
        <v>0</v>
      </c>
      <c r="B1" s="82" t="s">
        <v>1</v>
      </c>
      <c r="C1" s="82" t="s">
        <v>2</v>
      </c>
      <c r="D1" s="83" t="s">
        <v>3</v>
      </c>
      <c r="E1" s="85" t="s">
        <v>4</v>
      </c>
      <c r="F1" s="81">
        <v>1</v>
      </c>
      <c r="G1" s="81">
        <v>2</v>
      </c>
      <c r="H1" s="81">
        <v>3</v>
      </c>
      <c r="I1" s="81">
        <v>4</v>
      </c>
      <c r="J1" s="81">
        <v>5</v>
      </c>
      <c r="K1" s="81">
        <v>6</v>
      </c>
      <c r="L1" s="81">
        <v>7</v>
      </c>
      <c r="M1" s="81">
        <v>8</v>
      </c>
    </row>
    <row r="2" spans="1:13">
      <c r="A2" s="82"/>
      <c r="B2" s="82"/>
      <c r="C2" s="82"/>
      <c r="D2" s="84"/>
      <c r="E2" s="85"/>
      <c r="F2" s="81"/>
      <c r="G2" s="81"/>
      <c r="H2" s="81"/>
      <c r="I2" s="81"/>
      <c r="J2" s="81"/>
      <c r="K2" s="81"/>
      <c r="L2" s="81"/>
      <c r="M2" s="81"/>
    </row>
    <row r="3" spans="1:13">
      <c r="A3" s="27">
        <v>1</v>
      </c>
      <c r="B3" s="29" t="s">
        <v>6</v>
      </c>
      <c r="C3" s="27" t="s">
        <v>7</v>
      </c>
      <c r="D3" s="30" t="s">
        <v>8</v>
      </c>
      <c r="E3" s="31">
        <f>SUM(F3:P3)</f>
        <v>182</v>
      </c>
      <c r="F3" s="32">
        <v>20</v>
      </c>
      <c r="G3" s="32">
        <v>27</v>
      </c>
      <c r="H3" s="32">
        <v>27</v>
      </c>
      <c r="I3" s="32">
        <v>22</v>
      </c>
      <c r="J3" s="32">
        <v>22</v>
      </c>
      <c r="K3" s="32">
        <v>23</v>
      </c>
      <c r="L3" s="32">
        <v>27</v>
      </c>
      <c r="M3" s="32">
        <v>14</v>
      </c>
    </row>
    <row r="4" spans="1:13">
      <c r="A4" s="27">
        <v>2</v>
      </c>
      <c r="B4" s="29" t="s">
        <v>34</v>
      </c>
      <c r="C4" s="30" t="s">
        <v>35</v>
      </c>
      <c r="D4" s="30" t="s">
        <v>12</v>
      </c>
      <c r="E4" s="31">
        <f t="shared" ref="E4:E29" si="0">SUM(F4:P4)</f>
        <v>171</v>
      </c>
      <c r="F4" s="35">
        <v>21</v>
      </c>
      <c r="G4" s="35">
        <v>16</v>
      </c>
      <c r="H4" s="36">
        <v>22</v>
      </c>
      <c r="I4" s="35">
        <v>25</v>
      </c>
      <c r="J4" s="35">
        <v>26</v>
      </c>
      <c r="K4" s="36">
        <v>21</v>
      </c>
      <c r="L4" s="35">
        <v>25</v>
      </c>
      <c r="M4" s="35">
        <v>15</v>
      </c>
    </row>
    <row r="5" spans="1:13">
      <c r="A5" s="27">
        <v>2</v>
      </c>
      <c r="B5" s="29" t="s">
        <v>11</v>
      </c>
      <c r="C5" s="30" t="s">
        <v>7</v>
      </c>
      <c r="D5" s="30" t="s">
        <v>12</v>
      </c>
      <c r="E5" s="31">
        <f t="shared" si="0"/>
        <v>171</v>
      </c>
      <c r="F5" s="32">
        <v>26</v>
      </c>
      <c r="G5" s="32">
        <v>19</v>
      </c>
      <c r="H5" s="32">
        <v>26</v>
      </c>
      <c r="I5" s="32">
        <v>19</v>
      </c>
      <c r="J5" s="32">
        <v>21</v>
      </c>
      <c r="K5" s="32">
        <v>27</v>
      </c>
      <c r="L5" s="32">
        <v>19</v>
      </c>
      <c r="M5" s="32">
        <v>14</v>
      </c>
    </row>
    <row r="6" spans="1:13">
      <c r="A6" s="27">
        <v>4</v>
      </c>
      <c r="B6" s="29" t="s">
        <v>59</v>
      </c>
      <c r="C6" s="27" t="s">
        <v>7</v>
      </c>
      <c r="D6" s="30" t="s">
        <v>12</v>
      </c>
      <c r="E6" s="31">
        <f t="shared" si="0"/>
        <v>169</v>
      </c>
      <c r="F6" s="36">
        <v>17</v>
      </c>
      <c r="G6" s="36">
        <v>23</v>
      </c>
      <c r="H6" s="36">
        <v>27</v>
      </c>
      <c r="I6" s="36">
        <v>22</v>
      </c>
      <c r="J6" s="36">
        <v>22</v>
      </c>
      <c r="K6" s="36">
        <v>26</v>
      </c>
      <c r="L6" s="36">
        <v>21</v>
      </c>
      <c r="M6" s="36">
        <v>11</v>
      </c>
    </row>
    <row r="7" spans="1:13">
      <c r="A7" s="27">
        <v>5</v>
      </c>
      <c r="B7" s="29" t="s">
        <v>9</v>
      </c>
      <c r="C7" s="30" t="s">
        <v>7</v>
      </c>
      <c r="D7" s="30" t="s">
        <v>12</v>
      </c>
      <c r="E7" s="31">
        <f t="shared" si="0"/>
        <v>164</v>
      </c>
      <c r="F7" s="32">
        <v>15</v>
      </c>
      <c r="G7" s="32">
        <v>23</v>
      </c>
      <c r="H7" s="32">
        <v>26</v>
      </c>
      <c r="I7" s="32">
        <v>22</v>
      </c>
      <c r="J7" s="32">
        <v>19</v>
      </c>
      <c r="K7" s="32">
        <v>25</v>
      </c>
      <c r="L7" s="32">
        <v>19</v>
      </c>
      <c r="M7" s="32">
        <v>15</v>
      </c>
    </row>
    <row r="8" spans="1:13">
      <c r="A8" s="27">
        <v>6</v>
      </c>
      <c r="B8" s="29" t="s">
        <v>109</v>
      </c>
      <c r="C8" s="30" t="s">
        <v>7</v>
      </c>
      <c r="D8" s="30" t="s">
        <v>8</v>
      </c>
      <c r="E8" s="31">
        <f t="shared" si="0"/>
        <v>152</v>
      </c>
      <c r="F8" s="35">
        <v>19</v>
      </c>
      <c r="G8" s="35">
        <v>19</v>
      </c>
      <c r="H8" s="36">
        <v>24</v>
      </c>
      <c r="I8" s="35">
        <v>22</v>
      </c>
      <c r="J8" s="35">
        <v>16</v>
      </c>
      <c r="K8" s="36">
        <v>19</v>
      </c>
      <c r="L8" s="35">
        <v>20</v>
      </c>
      <c r="M8" s="35">
        <v>13</v>
      </c>
    </row>
    <row r="9" spans="1:13">
      <c r="A9" s="27">
        <v>7</v>
      </c>
      <c r="B9" s="29" t="s">
        <v>110</v>
      </c>
      <c r="C9" s="30" t="s">
        <v>7</v>
      </c>
      <c r="D9" s="30" t="s">
        <v>12</v>
      </c>
      <c r="E9" s="31">
        <f t="shared" si="0"/>
        <v>150</v>
      </c>
      <c r="F9" s="32">
        <v>19</v>
      </c>
      <c r="G9" s="32">
        <v>23</v>
      </c>
      <c r="H9" s="32">
        <v>26</v>
      </c>
      <c r="I9" s="32">
        <v>26</v>
      </c>
      <c r="J9" s="32">
        <v>11</v>
      </c>
      <c r="K9" s="32">
        <v>17</v>
      </c>
      <c r="L9" s="32">
        <v>19</v>
      </c>
      <c r="M9" s="32">
        <v>9</v>
      </c>
    </row>
    <row r="10" spans="1:13">
      <c r="A10" s="27">
        <v>8</v>
      </c>
      <c r="B10" s="29" t="s">
        <v>14</v>
      </c>
      <c r="C10" s="30" t="s">
        <v>108</v>
      </c>
      <c r="D10" s="30" t="s">
        <v>12</v>
      </c>
      <c r="E10" s="31">
        <f t="shared" si="0"/>
        <v>148</v>
      </c>
      <c r="F10" s="35">
        <v>20</v>
      </c>
      <c r="G10" s="35">
        <v>16</v>
      </c>
      <c r="H10" s="36">
        <v>24</v>
      </c>
      <c r="I10" s="35">
        <v>20</v>
      </c>
      <c r="J10" s="35">
        <v>17</v>
      </c>
      <c r="K10" s="36">
        <v>17</v>
      </c>
      <c r="L10" s="35">
        <v>21</v>
      </c>
      <c r="M10" s="35">
        <v>13</v>
      </c>
    </row>
    <row r="11" spans="1:13">
      <c r="A11" s="27">
        <v>9</v>
      </c>
      <c r="B11" s="29" t="s">
        <v>111</v>
      </c>
      <c r="C11" s="30" t="s">
        <v>7</v>
      </c>
      <c r="D11" s="30" t="s">
        <v>12</v>
      </c>
      <c r="E11" s="31">
        <f t="shared" si="0"/>
        <v>145</v>
      </c>
      <c r="F11" s="32">
        <v>17</v>
      </c>
      <c r="G11" s="32">
        <v>23</v>
      </c>
      <c r="H11" s="32">
        <v>13</v>
      </c>
      <c r="I11" s="32">
        <v>27</v>
      </c>
      <c r="J11" s="32">
        <v>26</v>
      </c>
      <c r="K11" s="32">
        <v>16</v>
      </c>
      <c r="L11" s="32">
        <v>16</v>
      </c>
      <c r="M11" s="32">
        <v>7</v>
      </c>
    </row>
    <row r="12" spans="1:13">
      <c r="A12" s="27">
        <v>10</v>
      </c>
      <c r="B12" s="29" t="s">
        <v>39</v>
      </c>
      <c r="C12" s="30" t="s">
        <v>37</v>
      </c>
      <c r="D12" s="30" t="s">
        <v>8</v>
      </c>
      <c r="E12" s="31">
        <f t="shared" si="0"/>
        <v>140</v>
      </c>
      <c r="F12" s="35">
        <v>18</v>
      </c>
      <c r="G12" s="35">
        <v>8</v>
      </c>
      <c r="H12" s="36">
        <v>14</v>
      </c>
      <c r="I12" s="35">
        <v>26</v>
      </c>
      <c r="J12" s="35">
        <v>18</v>
      </c>
      <c r="K12" s="36">
        <v>22</v>
      </c>
      <c r="L12" s="35">
        <v>25</v>
      </c>
      <c r="M12" s="35">
        <v>9</v>
      </c>
    </row>
    <row r="13" spans="1:13">
      <c r="A13" s="27">
        <v>11</v>
      </c>
      <c r="B13" s="29" t="s">
        <v>29</v>
      </c>
      <c r="C13" s="30" t="s">
        <v>7</v>
      </c>
      <c r="D13" s="30" t="s">
        <v>19</v>
      </c>
      <c r="E13" s="31">
        <f t="shared" si="0"/>
        <v>138</v>
      </c>
      <c r="F13" s="32">
        <v>17</v>
      </c>
      <c r="G13" s="32">
        <v>19</v>
      </c>
      <c r="H13" s="32">
        <v>20</v>
      </c>
      <c r="I13" s="32">
        <v>12</v>
      </c>
      <c r="J13" s="32">
        <v>18</v>
      </c>
      <c r="K13" s="32">
        <v>18</v>
      </c>
      <c r="L13" s="32">
        <v>24</v>
      </c>
      <c r="M13" s="32">
        <v>10</v>
      </c>
    </row>
    <row r="14" spans="1:13">
      <c r="A14" s="27">
        <v>12</v>
      </c>
      <c r="B14" s="29" t="s">
        <v>17</v>
      </c>
      <c r="C14" s="30" t="s">
        <v>7</v>
      </c>
      <c r="D14" s="30" t="s">
        <v>8</v>
      </c>
      <c r="E14" s="31">
        <f t="shared" si="0"/>
        <v>131</v>
      </c>
      <c r="F14" s="35">
        <v>18</v>
      </c>
      <c r="G14" s="35">
        <v>20</v>
      </c>
      <c r="H14" s="36">
        <v>17</v>
      </c>
      <c r="I14" s="35">
        <v>13</v>
      </c>
      <c r="J14" s="35">
        <v>11</v>
      </c>
      <c r="K14" s="36">
        <v>21</v>
      </c>
      <c r="L14" s="35">
        <v>23</v>
      </c>
      <c r="M14" s="35">
        <v>8</v>
      </c>
    </row>
    <row r="15" spans="1:13">
      <c r="A15" s="27">
        <v>13</v>
      </c>
      <c r="B15" s="29" t="s">
        <v>112</v>
      </c>
      <c r="C15" s="30" t="s">
        <v>7</v>
      </c>
      <c r="D15" s="30" t="s">
        <v>8</v>
      </c>
      <c r="E15" s="31">
        <f t="shared" si="0"/>
        <v>126</v>
      </c>
      <c r="F15" s="32">
        <v>7</v>
      </c>
      <c r="G15" s="32">
        <v>11</v>
      </c>
      <c r="H15" s="32">
        <v>23</v>
      </c>
      <c r="I15" s="32">
        <v>13</v>
      </c>
      <c r="J15" s="32">
        <v>21</v>
      </c>
      <c r="K15" s="32">
        <v>27</v>
      </c>
      <c r="L15" s="32">
        <v>14</v>
      </c>
      <c r="M15" s="32">
        <v>10</v>
      </c>
    </row>
    <row r="16" spans="1:13">
      <c r="A16" s="27">
        <v>14</v>
      </c>
      <c r="B16" s="29" t="s">
        <v>13</v>
      </c>
      <c r="C16" s="30" t="s">
        <v>7</v>
      </c>
      <c r="D16" s="30" t="s">
        <v>19</v>
      </c>
      <c r="E16" s="31">
        <f t="shared" si="0"/>
        <v>114</v>
      </c>
      <c r="F16" s="35">
        <v>18</v>
      </c>
      <c r="G16" s="35">
        <v>11</v>
      </c>
      <c r="H16" s="36">
        <v>16</v>
      </c>
      <c r="I16" s="35">
        <v>17</v>
      </c>
      <c r="J16" s="35">
        <v>12</v>
      </c>
      <c r="K16" s="36">
        <v>20</v>
      </c>
      <c r="L16" s="35">
        <v>16</v>
      </c>
      <c r="M16" s="35">
        <v>4</v>
      </c>
    </row>
    <row r="17" spans="1:23">
      <c r="A17" s="27">
        <v>15</v>
      </c>
      <c r="B17" s="29" t="s">
        <v>16</v>
      </c>
      <c r="C17" s="30" t="s">
        <v>7</v>
      </c>
      <c r="D17" s="30" t="s">
        <v>10</v>
      </c>
      <c r="E17" s="31">
        <f t="shared" si="0"/>
        <v>108</v>
      </c>
      <c r="F17" s="32">
        <v>11</v>
      </c>
      <c r="G17" s="32">
        <v>16</v>
      </c>
      <c r="H17" s="32">
        <v>13</v>
      </c>
      <c r="I17" s="32">
        <v>16</v>
      </c>
      <c r="J17" s="32">
        <v>10</v>
      </c>
      <c r="K17" s="32">
        <v>21</v>
      </c>
      <c r="L17" s="32">
        <v>16</v>
      </c>
      <c r="M17" s="32">
        <v>5</v>
      </c>
    </row>
    <row r="18" spans="1:23">
      <c r="A18" s="27">
        <v>16</v>
      </c>
      <c r="B18" s="29" t="s">
        <v>97</v>
      </c>
      <c r="C18" s="30" t="s">
        <v>7</v>
      </c>
      <c r="D18" s="30" t="s">
        <v>12</v>
      </c>
      <c r="E18" s="31">
        <f t="shared" si="0"/>
        <v>87</v>
      </c>
      <c r="F18" s="36">
        <v>7</v>
      </c>
      <c r="G18" s="36">
        <v>10</v>
      </c>
      <c r="H18" s="36">
        <v>17</v>
      </c>
      <c r="I18" s="36">
        <v>14</v>
      </c>
      <c r="J18" s="36">
        <v>14</v>
      </c>
      <c r="K18" s="36">
        <v>12</v>
      </c>
      <c r="L18" s="36">
        <v>8</v>
      </c>
      <c r="M18" s="36">
        <v>5</v>
      </c>
    </row>
    <row r="19" spans="1:23">
      <c r="A19" s="27">
        <v>17</v>
      </c>
      <c r="B19" s="29" t="s">
        <v>41</v>
      </c>
      <c r="C19" s="30" t="s">
        <v>7</v>
      </c>
      <c r="D19" s="30" t="s">
        <v>12</v>
      </c>
      <c r="E19" s="31">
        <f t="shared" si="0"/>
        <v>85</v>
      </c>
      <c r="F19" s="32">
        <v>9</v>
      </c>
      <c r="G19" s="32">
        <v>10</v>
      </c>
      <c r="H19" s="32">
        <v>14</v>
      </c>
      <c r="I19" s="32">
        <v>14</v>
      </c>
      <c r="J19" s="32">
        <v>4</v>
      </c>
      <c r="K19" s="32">
        <v>17</v>
      </c>
      <c r="L19" s="32">
        <v>13</v>
      </c>
      <c r="M19" s="32">
        <v>4</v>
      </c>
    </row>
    <row r="20" spans="1:23">
      <c r="A20" s="27">
        <v>17</v>
      </c>
      <c r="B20" s="29" t="s">
        <v>105</v>
      </c>
      <c r="C20" s="30" t="s">
        <v>7</v>
      </c>
      <c r="D20" s="30" t="s">
        <v>8</v>
      </c>
      <c r="E20" s="31">
        <f t="shared" si="0"/>
        <v>85</v>
      </c>
      <c r="F20" s="35">
        <v>11</v>
      </c>
      <c r="G20" s="35">
        <v>16</v>
      </c>
      <c r="H20" s="36">
        <v>9</v>
      </c>
      <c r="I20" s="35">
        <v>9</v>
      </c>
      <c r="J20" s="35">
        <v>5</v>
      </c>
      <c r="K20" s="36">
        <v>10</v>
      </c>
      <c r="L20" s="35">
        <v>20</v>
      </c>
      <c r="M20" s="35">
        <v>5</v>
      </c>
    </row>
    <row r="21" spans="1:23">
      <c r="A21" s="27">
        <v>19</v>
      </c>
      <c r="B21" s="29" t="s">
        <v>66</v>
      </c>
      <c r="C21" s="28" t="s">
        <v>7</v>
      </c>
      <c r="D21" s="34" t="s">
        <v>12</v>
      </c>
      <c r="E21" s="31">
        <f t="shared" si="0"/>
        <v>81</v>
      </c>
      <c r="F21" s="32">
        <v>0</v>
      </c>
      <c r="G21" s="32">
        <v>6</v>
      </c>
      <c r="H21" s="32">
        <v>8</v>
      </c>
      <c r="I21" s="32">
        <v>20</v>
      </c>
      <c r="J21" s="32">
        <v>13</v>
      </c>
      <c r="K21" s="32">
        <v>16</v>
      </c>
      <c r="L21" s="32">
        <v>18</v>
      </c>
      <c r="M21" s="32">
        <v>0</v>
      </c>
    </row>
    <row r="22" spans="1:23">
      <c r="A22" s="27">
        <v>20</v>
      </c>
      <c r="B22" s="29" t="s">
        <v>113</v>
      </c>
      <c r="C22" s="30" t="s">
        <v>7</v>
      </c>
      <c r="D22" s="30" t="s">
        <v>8</v>
      </c>
      <c r="E22" s="31">
        <f t="shared" si="0"/>
        <v>77</v>
      </c>
      <c r="F22" s="35">
        <v>3</v>
      </c>
      <c r="G22" s="35">
        <v>13</v>
      </c>
      <c r="H22" s="36">
        <v>10</v>
      </c>
      <c r="I22" s="35">
        <v>14</v>
      </c>
      <c r="J22" s="35">
        <v>8</v>
      </c>
      <c r="K22" s="36">
        <v>8</v>
      </c>
      <c r="L22" s="35">
        <v>11</v>
      </c>
      <c r="M22" s="35">
        <v>10</v>
      </c>
    </row>
    <row r="23" spans="1:23">
      <c r="A23" s="27">
        <v>21</v>
      </c>
      <c r="B23" s="29" t="s">
        <v>87</v>
      </c>
      <c r="C23" s="30" t="s">
        <v>7</v>
      </c>
      <c r="D23" s="30" t="s">
        <v>10</v>
      </c>
      <c r="E23" s="31">
        <f t="shared" si="0"/>
        <v>70</v>
      </c>
      <c r="F23" s="32">
        <v>5</v>
      </c>
      <c r="G23" s="32">
        <v>10</v>
      </c>
      <c r="H23" s="32">
        <v>15</v>
      </c>
      <c r="I23" s="32">
        <v>13</v>
      </c>
      <c r="J23" s="32">
        <v>6</v>
      </c>
      <c r="K23" s="32">
        <v>13</v>
      </c>
      <c r="L23" s="32">
        <v>8</v>
      </c>
      <c r="M23" s="32">
        <v>0</v>
      </c>
    </row>
    <row r="24" spans="1:23">
      <c r="A24" s="27">
        <v>22</v>
      </c>
      <c r="B24" s="29" t="s">
        <v>30</v>
      </c>
      <c r="C24" s="27" t="s">
        <v>32</v>
      </c>
      <c r="D24" s="30" t="s">
        <v>12</v>
      </c>
      <c r="E24" s="31">
        <f t="shared" si="0"/>
        <v>66</v>
      </c>
      <c r="F24" s="35">
        <v>3</v>
      </c>
      <c r="G24" s="35">
        <v>8</v>
      </c>
      <c r="H24" s="36">
        <v>10</v>
      </c>
      <c r="I24" s="35">
        <v>10</v>
      </c>
      <c r="J24" s="35">
        <v>5</v>
      </c>
      <c r="K24" s="36">
        <v>12</v>
      </c>
      <c r="L24" s="35">
        <v>3</v>
      </c>
      <c r="M24" s="35">
        <v>15</v>
      </c>
    </row>
    <row r="25" spans="1:23">
      <c r="A25" s="27">
        <v>23</v>
      </c>
      <c r="B25" s="29" t="s">
        <v>114</v>
      </c>
      <c r="C25" s="30" t="s">
        <v>115</v>
      </c>
      <c r="D25" s="30" t="s">
        <v>12</v>
      </c>
      <c r="E25" s="31">
        <f t="shared" si="0"/>
        <v>61</v>
      </c>
      <c r="F25" s="32">
        <v>0</v>
      </c>
      <c r="G25" s="32">
        <v>5</v>
      </c>
      <c r="H25" s="32">
        <v>7</v>
      </c>
      <c r="I25" s="32">
        <v>7</v>
      </c>
      <c r="J25" s="32">
        <v>3</v>
      </c>
      <c r="K25" s="32">
        <v>15</v>
      </c>
      <c r="L25" s="32">
        <v>12</v>
      </c>
      <c r="M25" s="32">
        <v>12</v>
      </c>
    </row>
    <row r="26" spans="1:23">
      <c r="A26" s="27">
        <v>24</v>
      </c>
      <c r="B26" s="29" t="s">
        <v>119</v>
      </c>
      <c r="C26" s="30" t="s">
        <v>7</v>
      </c>
      <c r="D26" s="30" t="s">
        <v>8</v>
      </c>
      <c r="E26" s="31">
        <f t="shared" si="0"/>
        <v>54</v>
      </c>
      <c r="F26" s="35">
        <v>8</v>
      </c>
      <c r="G26" s="35">
        <v>0</v>
      </c>
      <c r="H26" s="36">
        <v>17</v>
      </c>
      <c r="I26" s="35">
        <v>18</v>
      </c>
      <c r="J26" s="35">
        <v>4</v>
      </c>
      <c r="K26" s="36">
        <v>7</v>
      </c>
      <c r="L26" s="35">
        <v>0</v>
      </c>
      <c r="M26" s="35">
        <v>0</v>
      </c>
    </row>
    <row r="27" spans="1:23">
      <c r="A27" s="27">
        <v>24</v>
      </c>
      <c r="B27" s="29" t="s">
        <v>116</v>
      </c>
      <c r="C27" s="30" t="s">
        <v>115</v>
      </c>
      <c r="D27" s="30" t="s">
        <v>12</v>
      </c>
      <c r="E27" s="31">
        <f t="shared" si="0"/>
        <v>54</v>
      </c>
      <c r="F27" s="32">
        <v>9</v>
      </c>
      <c r="G27" s="32">
        <v>3</v>
      </c>
      <c r="H27" s="32">
        <v>4</v>
      </c>
      <c r="I27" s="32">
        <v>7</v>
      </c>
      <c r="J27" s="32">
        <v>8</v>
      </c>
      <c r="K27" s="32">
        <v>12</v>
      </c>
      <c r="L27" s="32">
        <v>4</v>
      </c>
      <c r="M27" s="32">
        <v>7</v>
      </c>
    </row>
    <row r="28" spans="1:23">
      <c r="A28" s="27">
        <v>26</v>
      </c>
      <c r="B28" s="29" t="s">
        <v>118</v>
      </c>
      <c r="C28" s="30" t="s">
        <v>7</v>
      </c>
      <c r="D28" s="30" t="s">
        <v>12</v>
      </c>
      <c r="E28" s="31">
        <f t="shared" si="0"/>
        <v>46</v>
      </c>
      <c r="F28" s="35">
        <v>0</v>
      </c>
      <c r="G28" s="35">
        <v>0</v>
      </c>
      <c r="H28" s="36">
        <v>8</v>
      </c>
      <c r="I28" s="35">
        <v>11</v>
      </c>
      <c r="J28" s="35">
        <v>2</v>
      </c>
      <c r="K28" s="36">
        <v>12</v>
      </c>
      <c r="L28" s="35">
        <v>4</v>
      </c>
      <c r="M28" s="35">
        <v>9</v>
      </c>
    </row>
    <row r="29" spans="1:23">
      <c r="A29" s="27">
        <v>27</v>
      </c>
      <c r="B29" s="29" t="s">
        <v>117</v>
      </c>
      <c r="C29" s="30" t="s">
        <v>63</v>
      </c>
      <c r="D29" s="30" t="s">
        <v>12</v>
      </c>
      <c r="E29" s="31">
        <f t="shared" si="0"/>
        <v>45</v>
      </c>
      <c r="F29" s="32">
        <v>7</v>
      </c>
      <c r="G29" s="32">
        <v>3</v>
      </c>
      <c r="H29" s="32">
        <v>14</v>
      </c>
      <c r="I29" s="32">
        <v>11</v>
      </c>
      <c r="J29" s="32">
        <v>10</v>
      </c>
      <c r="K29" s="32"/>
      <c r="L29" s="32"/>
      <c r="M29" s="32"/>
    </row>
    <row r="30" spans="1:23">
      <c r="A30" s="27">
        <v>28</v>
      </c>
      <c r="B30" s="29" t="s">
        <v>99</v>
      </c>
      <c r="C30" s="30" t="s">
        <v>7</v>
      </c>
      <c r="D30" s="30" t="s">
        <v>12</v>
      </c>
      <c r="E30" s="31">
        <f t="shared" ref="E30:E31" si="1">SUM(F30:P30)</f>
        <v>42</v>
      </c>
      <c r="F30" s="35">
        <v>4</v>
      </c>
      <c r="G30" s="35">
        <v>4</v>
      </c>
      <c r="H30" s="36">
        <v>3</v>
      </c>
      <c r="I30" s="35">
        <v>12</v>
      </c>
      <c r="J30" s="35">
        <v>4</v>
      </c>
      <c r="K30" s="36">
        <v>8</v>
      </c>
      <c r="L30" s="35">
        <v>7</v>
      </c>
      <c r="M30" s="35">
        <v>0</v>
      </c>
    </row>
    <row r="31" spans="1:23">
      <c r="A31" s="27">
        <v>29</v>
      </c>
      <c r="B31" s="29" t="s">
        <v>42</v>
      </c>
      <c r="C31" s="30" t="s">
        <v>43</v>
      </c>
      <c r="D31" s="30" t="s">
        <v>12</v>
      </c>
      <c r="E31" s="31">
        <f t="shared" si="1"/>
        <v>40</v>
      </c>
      <c r="F31" s="32">
        <v>4</v>
      </c>
      <c r="G31" s="32">
        <v>7</v>
      </c>
      <c r="H31" s="32">
        <v>4</v>
      </c>
      <c r="I31" s="32">
        <v>9</v>
      </c>
      <c r="J31" s="32">
        <v>4</v>
      </c>
      <c r="K31" s="32">
        <v>0</v>
      </c>
      <c r="L31" s="32">
        <v>8</v>
      </c>
      <c r="M31" s="32">
        <v>4</v>
      </c>
    </row>
    <row r="32" spans="1:23">
      <c r="A32" s="18"/>
      <c r="B32" s="19"/>
      <c r="C32" s="18"/>
      <c r="D32" s="18"/>
      <c r="E32" s="18"/>
      <c r="F32" s="18"/>
      <c r="G32" s="18"/>
      <c r="H32" s="18"/>
      <c r="I32" s="18"/>
      <c r="J32" s="20"/>
      <c r="K32" s="20"/>
      <c r="L32" s="20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2">
      <c r="B33" s="21" t="s">
        <v>18</v>
      </c>
      <c r="D33" s="18"/>
      <c r="E33" s="18"/>
      <c r="F33" s="18"/>
      <c r="G33" s="18"/>
      <c r="H33" s="18"/>
      <c r="I33" s="18"/>
      <c r="J33" s="20"/>
      <c r="K33" s="20"/>
      <c r="L33" s="20"/>
      <c r="Q33" s="18"/>
      <c r="R33" s="18"/>
      <c r="S33" s="18"/>
      <c r="T33" s="18"/>
      <c r="U33" s="18"/>
      <c r="V33" s="18"/>
    </row>
    <row r="34" spans="1:22">
      <c r="A34" s="22" t="s">
        <v>19</v>
      </c>
      <c r="B34" s="21" t="s">
        <v>20</v>
      </c>
      <c r="D34" s="18"/>
      <c r="F34" s="18"/>
      <c r="G34" s="18"/>
      <c r="H34" s="18"/>
      <c r="I34" s="18"/>
      <c r="J34" s="20"/>
      <c r="K34" s="20"/>
      <c r="L34" s="20"/>
      <c r="Q34" s="18"/>
      <c r="R34" s="18"/>
      <c r="S34" s="18"/>
      <c r="T34" s="18"/>
      <c r="U34" s="18"/>
      <c r="V34" s="18"/>
    </row>
    <row r="35" spans="1:22">
      <c r="A35" s="22" t="s">
        <v>12</v>
      </c>
      <c r="B35" s="21" t="s">
        <v>21</v>
      </c>
      <c r="D35" s="18"/>
      <c r="F35" s="18">
        <v>1</v>
      </c>
      <c r="G35" s="18">
        <v>2</v>
      </c>
      <c r="H35" s="18">
        <v>3</v>
      </c>
      <c r="I35" s="18">
        <v>4</v>
      </c>
      <c r="J35" s="18">
        <v>5</v>
      </c>
      <c r="K35" s="18">
        <v>6</v>
      </c>
      <c r="L35" s="18">
        <v>7</v>
      </c>
      <c r="M35" s="18">
        <v>8</v>
      </c>
      <c r="N35" s="18"/>
      <c r="O35" s="18"/>
      <c r="P35" s="18"/>
      <c r="Q35" s="18"/>
      <c r="R35" s="18"/>
      <c r="S35" s="18"/>
      <c r="T35" s="18"/>
      <c r="U35" s="18"/>
      <c r="V35" s="18"/>
    </row>
    <row r="36" spans="1:22">
      <c r="A36" s="22" t="s">
        <v>10</v>
      </c>
      <c r="B36" s="23" t="s">
        <v>73</v>
      </c>
      <c r="D36" s="18"/>
      <c r="F36" s="18">
        <f>SUM($F3:F3)</f>
        <v>20</v>
      </c>
      <c r="G36" s="18">
        <f>SUM($F3:G3)</f>
        <v>47</v>
      </c>
      <c r="H36" s="18">
        <f>SUM($F3:H3)</f>
        <v>74</v>
      </c>
      <c r="I36" s="18">
        <f>SUM($F3:I3)</f>
        <v>96</v>
      </c>
      <c r="J36" s="18">
        <f>SUM($F3:J3)</f>
        <v>118</v>
      </c>
      <c r="K36" s="18">
        <f>SUM($F3:K3)</f>
        <v>141</v>
      </c>
      <c r="L36" s="18">
        <f>SUM($F3:L3)</f>
        <v>168</v>
      </c>
      <c r="M36" s="18">
        <f>SUM($F3:M3)</f>
        <v>182</v>
      </c>
      <c r="N36" s="18"/>
      <c r="O36" s="18"/>
      <c r="P36" s="18"/>
      <c r="Q36" s="18"/>
      <c r="R36" s="18"/>
      <c r="S36" s="18"/>
      <c r="T36" s="18"/>
      <c r="U36" s="18"/>
      <c r="V36" s="18"/>
    </row>
    <row r="37" spans="1:22">
      <c r="A37" s="22" t="s">
        <v>8</v>
      </c>
      <c r="B37" s="21" t="s">
        <v>23</v>
      </c>
      <c r="D37" s="18"/>
      <c r="F37" s="18">
        <f>SUM($F4:F4)</f>
        <v>21</v>
      </c>
      <c r="G37" s="18">
        <f>SUM($F4:G4)</f>
        <v>37</v>
      </c>
      <c r="H37" s="18">
        <f>SUM($F4:H4)</f>
        <v>59</v>
      </c>
      <c r="I37" s="18">
        <f>SUM($F4:I4)</f>
        <v>84</v>
      </c>
      <c r="J37" s="18">
        <f>SUM($F4:J4)</f>
        <v>110</v>
      </c>
      <c r="K37" s="18">
        <f>SUM($F4:K4)</f>
        <v>131</v>
      </c>
      <c r="L37" s="18">
        <f>SUM($F4:L4)</f>
        <v>156</v>
      </c>
      <c r="M37" s="18">
        <f>SUM($F4:M4)</f>
        <v>171</v>
      </c>
      <c r="N37" s="18"/>
      <c r="O37" s="18"/>
      <c r="P37" s="18"/>
      <c r="Q37" s="18"/>
      <c r="R37" s="18"/>
      <c r="S37" s="18"/>
      <c r="T37" s="18"/>
      <c r="U37" s="18"/>
      <c r="V37" s="18"/>
    </row>
    <row r="38" spans="1:22">
      <c r="A38" s="22" t="s">
        <v>24</v>
      </c>
      <c r="B38" s="21" t="s">
        <v>25</v>
      </c>
      <c r="D38" s="18"/>
      <c r="F38" s="18">
        <f>SUM($F5:F5)</f>
        <v>26</v>
      </c>
      <c r="G38" s="18">
        <f>SUM($F5:G5)</f>
        <v>45</v>
      </c>
      <c r="H38" s="18">
        <f>SUM($F5:H5)</f>
        <v>71</v>
      </c>
      <c r="I38" s="18">
        <f>SUM($F5:I5)</f>
        <v>90</v>
      </c>
      <c r="J38" s="18">
        <f>SUM($F5:J5)</f>
        <v>111</v>
      </c>
      <c r="K38" s="18">
        <f>SUM($F5:K5)</f>
        <v>138</v>
      </c>
      <c r="L38" s="18">
        <f>SUM($F5:L5)</f>
        <v>157</v>
      </c>
      <c r="M38" s="18">
        <f>SUM($F5:M5)</f>
        <v>171</v>
      </c>
      <c r="N38" s="18"/>
      <c r="O38" s="18"/>
      <c r="P38" s="18"/>
      <c r="Q38" s="18"/>
      <c r="R38" s="18"/>
      <c r="S38" s="18"/>
      <c r="T38" s="18"/>
      <c r="U38" s="18"/>
      <c r="V38" s="18"/>
    </row>
    <row r="39" spans="1:22">
      <c r="A39" s="22" t="s">
        <v>26</v>
      </c>
      <c r="B39" s="23" t="s">
        <v>27</v>
      </c>
      <c r="D39" s="18"/>
      <c r="F39" s="18">
        <f>SUM($F6:F6)</f>
        <v>17</v>
      </c>
      <c r="G39" s="18">
        <f>SUM($F6:G6)</f>
        <v>40</v>
      </c>
      <c r="H39" s="18">
        <f>SUM($F6:H6)</f>
        <v>67</v>
      </c>
      <c r="I39" s="18">
        <f>SUM($F6:I6)</f>
        <v>89</v>
      </c>
      <c r="J39" s="18">
        <f>SUM($F6:J6)</f>
        <v>111</v>
      </c>
      <c r="K39" s="18">
        <f>SUM($F6:K6)</f>
        <v>137</v>
      </c>
      <c r="L39" s="18">
        <f>SUM($F6:L6)</f>
        <v>158</v>
      </c>
      <c r="M39" s="18">
        <f>SUM($F6:M6)</f>
        <v>169</v>
      </c>
      <c r="N39" s="18"/>
      <c r="O39" s="18"/>
      <c r="P39" s="18"/>
      <c r="Q39" s="18"/>
      <c r="R39" s="18"/>
      <c r="S39" s="18"/>
      <c r="T39" s="18"/>
      <c r="U39" s="18"/>
      <c r="V39" s="18"/>
    </row>
    <row r="40" spans="1:22">
      <c r="A40" s="24"/>
      <c r="D40" s="18"/>
      <c r="F40" s="18">
        <f>SUM($F7:F7)</f>
        <v>15</v>
      </c>
      <c r="G40" s="18">
        <f>SUM($F7:G7)</f>
        <v>38</v>
      </c>
      <c r="H40" s="18">
        <f>SUM($F7:H7)</f>
        <v>64</v>
      </c>
      <c r="I40" s="18">
        <f>SUM($F7:I7)</f>
        <v>86</v>
      </c>
      <c r="J40" s="18">
        <f>SUM($F7:J7)</f>
        <v>105</v>
      </c>
      <c r="K40" s="18">
        <f>SUM($F7:K7)</f>
        <v>130</v>
      </c>
      <c r="L40" s="18">
        <f>SUM($F7:L7)</f>
        <v>149</v>
      </c>
      <c r="M40" s="18">
        <f>SUM($F7:M7)</f>
        <v>164</v>
      </c>
      <c r="N40" s="18"/>
      <c r="O40" s="18"/>
      <c r="P40" s="18"/>
      <c r="Q40" s="18"/>
      <c r="R40" s="18"/>
      <c r="S40" s="18"/>
      <c r="T40" s="18"/>
      <c r="U40" s="18"/>
      <c r="V40" s="18"/>
    </row>
    <row r="41" spans="1:22">
      <c r="A41" s="24"/>
      <c r="B41" s="21" t="s">
        <v>28</v>
      </c>
      <c r="D41" s="18"/>
      <c r="F41" s="18">
        <f>SUM($F8:F8)</f>
        <v>19</v>
      </c>
      <c r="G41" s="18">
        <f>SUM($F8:G8)</f>
        <v>38</v>
      </c>
      <c r="H41" s="18">
        <f>SUM($F8:H8)</f>
        <v>62</v>
      </c>
      <c r="I41" s="18">
        <f>SUM($F8:I8)</f>
        <v>84</v>
      </c>
      <c r="J41" s="18">
        <f>SUM($F8:J8)</f>
        <v>100</v>
      </c>
      <c r="K41" s="18">
        <f>SUM($F8:K8)</f>
        <v>119</v>
      </c>
      <c r="L41" s="18">
        <f>SUM($F8:L8)</f>
        <v>139</v>
      </c>
      <c r="M41" s="18">
        <f>SUM($F8:M8)</f>
        <v>152</v>
      </c>
      <c r="N41" s="18"/>
      <c r="O41" s="18"/>
      <c r="P41" s="18"/>
      <c r="Q41" s="18"/>
      <c r="R41" s="18"/>
      <c r="S41" s="18"/>
      <c r="T41" s="18"/>
      <c r="U41" s="18"/>
      <c r="V41" s="18"/>
    </row>
    <row r="42" spans="1:22">
      <c r="D42" s="18"/>
      <c r="F42" s="18">
        <f>SUM($F9:F9)</f>
        <v>19</v>
      </c>
      <c r="G42" s="18">
        <f>SUM($F9:G9)</f>
        <v>42</v>
      </c>
      <c r="H42" s="18">
        <f>SUM($F9:H9)</f>
        <v>68</v>
      </c>
      <c r="I42" s="18">
        <f>SUM($F9:I9)</f>
        <v>94</v>
      </c>
      <c r="J42" s="18">
        <f>SUM($F9:J9)</f>
        <v>105</v>
      </c>
      <c r="K42" s="18">
        <f>SUM($F9:K9)</f>
        <v>122</v>
      </c>
      <c r="L42" s="18">
        <f>SUM($F9:L9)</f>
        <v>141</v>
      </c>
      <c r="M42" s="18">
        <f>SUM($F9:M9)</f>
        <v>150</v>
      </c>
      <c r="N42" s="18"/>
      <c r="O42" s="18"/>
      <c r="P42" s="18"/>
      <c r="Q42" s="18"/>
      <c r="R42" s="18"/>
      <c r="S42" s="18"/>
      <c r="T42" s="18"/>
      <c r="U42" s="18"/>
      <c r="V42" s="18"/>
    </row>
    <row r="43" spans="1:22">
      <c r="D43" s="18"/>
      <c r="F43" s="18">
        <f>SUM($F10:F10)</f>
        <v>20</v>
      </c>
      <c r="G43" s="18">
        <f>SUM($F10:G10)</f>
        <v>36</v>
      </c>
      <c r="H43" s="18">
        <f>SUM($F10:H10)</f>
        <v>60</v>
      </c>
      <c r="I43" s="18">
        <f>SUM($F10:I10)</f>
        <v>80</v>
      </c>
      <c r="J43" s="18">
        <f>SUM($F10:J10)</f>
        <v>97</v>
      </c>
      <c r="K43" s="18">
        <f>SUM($F10:K10)</f>
        <v>114</v>
      </c>
      <c r="L43" s="18">
        <f>SUM($F10:L10)</f>
        <v>135</v>
      </c>
      <c r="M43" s="18">
        <f>SUM($F10:M10)</f>
        <v>148</v>
      </c>
      <c r="N43" s="18"/>
      <c r="O43" s="18"/>
      <c r="P43" s="18"/>
      <c r="Q43" s="18"/>
      <c r="R43" s="18"/>
      <c r="S43" s="18"/>
      <c r="T43" s="18"/>
      <c r="U43" s="18"/>
      <c r="V43" s="18"/>
    </row>
    <row r="44" spans="1:22">
      <c r="D44" s="18"/>
      <c r="F44" s="18">
        <f>SUM($F11:F11)</f>
        <v>17</v>
      </c>
      <c r="G44" s="18">
        <f>SUM($F11:G11)</f>
        <v>40</v>
      </c>
      <c r="H44" s="18">
        <f>SUM($F11:H11)</f>
        <v>53</v>
      </c>
      <c r="I44" s="18">
        <f>SUM($F11:I11)</f>
        <v>80</v>
      </c>
      <c r="J44" s="18">
        <f>SUM($F11:J11)</f>
        <v>106</v>
      </c>
      <c r="K44" s="18">
        <f>SUM($F11:K11)</f>
        <v>122</v>
      </c>
      <c r="L44" s="18">
        <f>SUM($F11:L11)</f>
        <v>138</v>
      </c>
      <c r="M44" s="18">
        <f>SUM($F11:M11)</f>
        <v>145</v>
      </c>
      <c r="N44" s="18"/>
      <c r="O44" s="18"/>
      <c r="P44" s="18"/>
      <c r="Q44" s="18"/>
      <c r="R44" s="18"/>
      <c r="S44" s="18"/>
      <c r="T44" s="18"/>
      <c r="U44" s="18"/>
      <c r="V44" s="18"/>
    </row>
    <row r="45" spans="1:22">
      <c r="D45" s="18"/>
      <c r="F45" s="18">
        <f>SUM($F12:F12)</f>
        <v>18</v>
      </c>
      <c r="G45" s="18">
        <f>SUM($F12:G12)</f>
        <v>26</v>
      </c>
      <c r="H45" s="18">
        <f>SUM($F12:H12)</f>
        <v>40</v>
      </c>
      <c r="I45" s="18">
        <f>SUM($F12:I12)</f>
        <v>66</v>
      </c>
      <c r="J45" s="18">
        <f>SUM($F12:J12)</f>
        <v>84</v>
      </c>
      <c r="K45" s="18">
        <f>SUM($F12:K12)</f>
        <v>106</v>
      </c>
      <c r="L45" s="18">
        <f>SUM($F12:L12)</f>
        <v>131</v>
      </c>
      <c r="M45" s="18">
        <f>SUM($F12:M12)</f>
        <v>140</v>
      </c>
      <c r="N45" s="18"/>
      <c r="O45" s="18"/>
      <c r="P45" s="18"/>
      <c r="Q45" s="18"/>
      <c r="R45" s="18"/>
      <c r="S45" s="18"/>
      <c r="T45" s="18"/>
      <c r="U45" s="18"/>
      <c r="V45" s="18"/>
    </row>
    <row r="46" spans="1:22">
      <c r="D46" s="18"/>
      <c r="F46" s="18">
        <f>SUM($F13:F13)</f>
        <v>17</v>
      </c>
      <c r="G46" s="18">
        <f>SUM($F13:G13)</f>
        <v>36</v>
      </c>
      <c r="H46" s="18">
        <f>SUM($F13:H13)</f>
        <v>56</v>
      </c>
      <c r="I46" s="18">
        <f>SUM($F13:I13)</f>
        <v>68</v>
      </c>
      <c r="J46" s="18">
        <f>SUM($F13:J13)</f>
        <v>86</v>
      </c>
      <c r="K46" s="18">
        <f>SUM($F13:K13)</f>
        <v>104</v>
      </c>
      <c r="L46" s="18">
        <f>SUM($F13:L13)</f>
        <v>128</v>
      </c>
      <c r="M46" s="18">
        <f>SUM($F13:M13)</f>
        <v>138</v>
      </c>
      <c r="N46" s="18"/>
      <c r="O46" s="18"/>
      <c r="P46" s="18"/>
      <c r="Q46" s="18"/>
      <c r="R46" s="18"/>
      <c r="S46" s="18"/>
      <c r="T46" s="18"/>
      <c r="U46" s="18"/>
      <c r="V46" s="18"/>
    </row>
    <row r="47" spans="1:22">
      <c r="D47" s="18"/>
      <c r="F47" s="18">
        <f>SUM($F14:F14)</f>
        <v>18</v>
      </c>
      <c r="G47" s="18">
        <f>SUM($F14:G14)</f>
        <v>38</v>
      </c>
      <c r="H47" s="18">
        <f>SUM($F14:H14)</f>
        <v>55</v>
      </c>
      <c r="I47" s="18">
        <f>SUM($F14:I14)</f>
        <v>68</v>
      </c>
      <c r="J47" s="18">
        <f>SUM($F14:J14)</f>
        <v>79</v>
      </c>
      <c r="K47" s="18">
        <f>SUM($F14:K14)</f>
        <v>100</v>
      </c>
      <c r="L47" s="18">
        <f>SUM($F14:L14)</f>
        <v>123</v>
      </c>
      <c r="M47" s="18">
        <f>SUM($F14:M14)</f>
        <v>131</v>
      </c>
      <c r="N47" s="18"/>
      <c r="O47" s="18"/>
      <c r="P47" s="18"/>
      <c r="Q47" s="18"/>
      <c r="R47" s="18"/>
      <c r="S47" s="18"/>
      <c r="T47" s="18"/>
      <c r="U47" s="18"/>
      <c r="V47" s="18"/>
    </row>
    <row r="48" spans="1:22">
      <c r="F48" s="18">
        <f>SUM($F15:F15)</f>
        <v>7</v>
      </c>
      <c r="G48" s="18">
        <f>SUM($F15:G15)</f>
        <v>18</v>
      </c>
      <c r="H48" s="18">
        <f>SUM($F15:H15)</f>
        <v>41</v>
      </c>
      <c r="I48" s="18">
        <f>SUM($F15:I15)</f>
        <v>54</v>
      </c>
      <c r="J48" s="18">
        <f>SUM($F15:J15)</f>
        <v>75</v>
      </c>
      <c r="K48" s="18">
        <f>SUM($F15:K15)</f>
        <v>102</v>
      </c>
      <c r="L48" s="18">
        <f>SUM($F15:L15)</f>
        <v>116</v>
      </c>
      <c r="M48" s="18">
        <f>SUM($F15:M15)</f>
        <v>126</v>
      </c>
      <c r="N48" s="18"/>
      <c r="O48" s="18"/>
      <c r="P48" s="18"/>
      <c r="Q48" s="18"/>
      <c r="R48" s="18"/>
      <c r="S48" s="18"/>
      <c r="T48" s="18"/>
      <c r="U48" s="18"/>
      <c r="V48" s="18"/>
    </row>
    <row r="49" spans="6:22">
      <c r="F49" s="18">
        <f>SUM($F16:F16)</f>
        <v>18</v>
      </c>
      <c r="G49" s="18">
        <f>SUM($F16:G16)</f>
        <v>29</v>
      </c>
      <c r="H49" s="18">
        <f>SUM($F16:H16)</f>
        <v>45</v>
      </c>
      <c r="I49" s="18">
        <f>SUM($F16:I16)</f>
        <v>62</v>
      </c>
      <c r="J49" s="18">
        <f>SUM($F16:J16)</f>
        <v>74</v>
      </c>
      <c r="K49" s="18">
        <f>SUM($F16:K16)</f>
        <v>94</v>
      </c>
      <c r="L49" s="18">
        <f>SUM($F16:L16)</f>
        <v>110</v>
      </c>
      <c r="M49" s="18">
        <f>SUM($F16:M16)</f>
        <v>114</v>
      </c>
      <c r="N49" s="18"/>
      <c r="O49" s="18"/>
      <c r="P49" s="18"/>
      <c r="Q49" s="18"/>
      <c r="R49" s="18"/>
      <c r="S49" s="18"/>
      <c r="T49" s="18"/>
      <c r="U49" s="18"/>
      <c r="V49" s="18"/>
    </row>
    <row r="50" spans="6:22">
      <c r="F50" s="18">
        <f>SUM($F17:F17)</f>
        <v>11</v>
      </c>
      <c r="G50" s="18">
        <f>SUM($F17:G17)</f>
        <v>27</v>
      </c>
      <c r="H50" s="18">
        <f>SUM($F17:H17)</f>
        <v>40</v>
      </c>
      <c r="I50" s="18">
        <f>SUM($F17:I17)</f>
        <v>56</v>
      </c>
      <c r="J50" s="18">
        <f>SUM($F17:J17)</f>
        <v>66</v>
      </c>
      <c r="K50" s="18">
        <f>SUM($F17:K17)</f>
        <v>87</v>
      </c>
      <c r="L50" s="18">
        <f>SUM($F17:L17)</f>
        <v>103</v>
      </c>
      <c r="M50" s="18">
        <f>SUM($F17:M17)</f>
        <v>108</v>
      </c>
      <c r="N50" s="18"/>
      <c r="O50" s="18"/>
      <c r="P50" s="18"/>
      <c r="Q50" s="18"/>
      <c r="R50" s="18"/>
      <c r="S50" s="18"/>
      <c r="T50" s="18"/>
      <c r="U50" s="18"/>
      <c r="V50" s="18"/>
    </row>
    <row r="51" spans="6:22">
      <c r="F51" s="18">
        <f>SUM($F18:F18)</f>
        <v>7</v>
      </c>
      <c r="G51" s="18">
        <f>SUM($F18:G18)</f>
        <v>17</v>
      </c>
      <c r="H51" s="18">
        <f>SUM($F18:H18)</f>
        <v>34</v>
      </c>
      <c r="I51" s="18">
        <f>SUM($F18:I18)</f>
        <v>48</v>
      </c>
      <c r="J51" s="18">
        <f>SUM($F18:J18)</f>
        <v>62</v>
      </c>
      <c r="K51" s="18">
        <f>SUM($F18:K18)</f>
        <v>74</v>
      </c>
      <c r="L51" s="18">
        <f>SUM($F18:L18)</f>
        <v>82</v>
      </c>
      <c r="M51" s="18">
        <f>SUM($F18:M18)</f>
        <v>87</v>
      </c>
      <c r="N51" s="18"/>
      <c r="O51" s="18"/>
      <c r="P51" s="18"/>
      <c r="Q51" s="18"/>
      <c r="R51" s="26"/>
      <c r="S51" s="26"/>
      <c r="T51" s="26"/>
      <c r="U51" s="26"/>
      <c r="V51" s="26"/>
    </row>
    <row r="52" spans="6:22">
      <c r="F52" s="18">
        <f>SUM($F19:F19)</f>
        <v>9</v>
      </c>
      <c r="G52" s="18">
        <f>SUM($F19:G19)</f>
        <v>19</v>
      </c>
      <c r="H52" s="18">
        <f>SUM($F19:H19)</f>
        <v>33</v>
      </c>
      <c r="I52" s="18">
        <f>SUM($F19:I19)</f>
        <v>47</v>
      </c>
      <c r="J52" s="18">
        <f>SUM($F19:J19)</f>
        <v>51</v>
      </c>
      <c r="K52" s="18">
        <f>SUM($F19:K19)</f>
        <v>68</v>
      </c>
      <c r="L52" s="18">
        <f>SUM($F19:L19)</f>
        <v>81</v>
      </c>
      <c r="M52" s="18">
        <f>SUM($F19:M19)</f>
        <v>85</v>
      </c>
      <c r="N52" s="18"/>
      <c r="O52" s="18"/>
      <c r="P52" s="18"/>
      <c r="Q52" s="18"/>
      <c r="R52" s="26"/>
      <c r="S52" s="26"/>
      <c r="T52" s="26"/>
      <c r="U52" s="26"/>
      <c r="V52" s="26"/>
    </row>
    <row r="53" spans="6:22">
      <c r="F53" s="18">
        <f>SUM($F20:F20)</f>
        <v>11</v>
      </c>
      <c r="G53" s="18">
        <f>SUM($F20:G20)</f>
        <v>27</v>
      </c>
      <c r="H53" s="18">
        <f>SUM($F20:H20)</f>
        <v>36</v>
      </c>
      <c r="I53" s="18">
        <f>SUM($F20:I20)</f>
        <v>45</v>
      </c>
      <c r="J53" s="18">
        <f>SUM($F20:J20)</f>
        <v>50</v>
      </c>
      <c r="K53" s="18">
        <f>SUM($F20:K20)</f>
        <v>60</v>
      </c>
      <c r="L53" s="18">
        <f>SUM($F20:L20)</f>
        <v>80</v>
      </c>
      <c r="M53" s="18">
        <f>SUM($F20:M20)</f>
        <v>85</v>
      </c>
      <c r="N53" s="18"/>
      <c r="O53" s="18"/>
      <c r="P53" s="18"/>
      <c r="Q53" s="18"/>
      <c r="R53" s="26"/>
      <c r="S53" s="26"/>
      <c r="T53" s="26"/>
      <c r="U53" s="26"/>
      <c r="V53" s="26"/>
    </row>
    <row r="54" spans="6:22">
      <c r="F54" s="18">
        <f>SUM($F21:F21)</f>
        <v>0</v>
      </c>
      <c r="G54" s="18">
        <f>SUM($F21:G21)</f>
        <v>6</v>
      </c>
      <c r="H54" s="18">
        <f>SUM($F21:H21)</f>
        <v>14</v>
      </c>
      <c r="I54" s="18">
        <f>SUM($F21:I21)</f>
        <v>34</v>
      </c>
      <c r="J54" s="18">
        <f>SUM($F21:J21)</f>
        <v>47</v>
      </c>
      <c r="K54" s="18">
        <f>SUM($F21:K21)</f>
        <v>63</v>
      </c>
      <c r="L54" s="18">
        <f>SUM($F21:L21)</f>
        <v>81</v>
      </c>
      <c r="M54" s="18">
        <f>SUM($F21:M21)</f>
        <v>81</v>
      </c>
      <c r="N54" s="18"/>
      <c r="O54" s="18"/>
      <c r="P54" s="18"/>
      <c r="Q54" s="18"/>
      <c r="R54" s="26"/>
      <c r="S54" s="26"/>
      <c r="T54" s="26"/>
      <c r="U54" s="26"/>
      <c r="V54" s="26"/>
    </row>
    <row r="55" spans="6:22">
      <c r="F55" s="18">
        <f>SUM($F22:F22)</f>
        <v>3</v>
      </c>
      <c r="G55" s="18">
        <f>SUM($F22:G22)</f>
        <v>16</v>
      </c>
      <c r="H55" s="18">
        <f>SUM($F22:H22)</f>
        <v>26</v>
      </c>
      <c r="I55" s="18">
        <f>SUM($F22:I22)</f>
        <v>40</v>
      </c>
      <c r="J55" s="18">
        <f>SUM($F22:J22)</f>
        <v>48</v>
      </c>
      <c r="K55" s="18">
        <f>SUM($F22:K22)</f>
        <v>56</v>
      </c>
      <c r="L55" s="18">
        <f>SUM($F22:L22)</f>
        <v>67</v>
      </c>
      <c r="M55" s="18">
        <f>SUM($F22:M22)</f>
        <v>77</v>
      </c>
      <c r="N55" s="18"/>
      <c r="O55" s="18"/>
      <c r="P55" s="18"/>
      <c r="Q55" s="18"/>
      <c r="R55" s="26"/>
      <c r="S55" s="26"/>
      <c r="T55" s="26"/>
      <c r="U55" s="26"/>
      <c r="V55" s="26"/>
    </row>
    <row r="56" spans="6:22">
      <c r="F56" s="18">
        <f>SUM($F23:F23)</f>
        <v>5</v>
      </c>
      <c r="G56" s="18">
        <f>SUM($F23:G23)</f>
        <v>15</v>
      </c>
      <c r="H56" s="18">
        <f>SUM($F23:H23)</f>
        <v>30</v>
      </c>
      <c r="I56" s="18">
        <f>SUM($F23:I23)</f>
        <v>43</v>
      </c>
      <c r="J56" s="18">
        <f>SUM($F23:J23)</f>
        <v>49</v>
      </c>
      <c r="K56" s="18">
        <f>SUM($F23:K23)</f>
        <v>62</v>
      </c>
      <c r="L56" s="18">
        <f>SUM($F23:L23)</f>
        <v>70</v>
      </c>
      <c r="M56" s="18">
        <f>SUM($F23:M23)</f>
        <v>70</v>
      </c>
      <c r="N56" s="18"/>
      <c r="O56" s="18"/>
      <c r="P56" s="18"/>
      <c r="Q56" s="18"/>
      <c r="R56" s="26"/>
      <c r="S56" s="26"/>
      <c r="T56" s="26"/>
      <c r="U56" s="26"/>
      <c r="V56" s="26"/>
    </row>
    <row r="57" spans="6:22">
      <c r="F57" s="18">
        <f>SUM($F24:F24)</f>
        <v>3</v>
      </c>
      <c r="G57" s="18">
        <f>SUM($F24:G24)</f>
        <v>11</v>
      </c>
      <c r="H57" s="18">
        <f>SUM($F24:H24)</f>
        <v>21</v>
      </c>
      <c r="I57" s="18">
        <f>SUM($F24:I24)</f>
        <v>31</v>
      </c>
      <c r="J57" s="18">
        <f>SUM($F24:J24)</f>
        <v>36</v>
      </c>
      <c r="K57" s="18">
        <f>SUM($F24:K24)</f>
        <v>48</v>
      </c>
      <c r="L57" s="18">
        <f>SUM($F24:L24)</f>
        <v>51</v>
      </c>
      <c r="M57" s="18">
        <f>SUM($F24:M24)</f>
        <v>66</v>
      </c>
      <c r="N57" s="18"/>
      <c r="O57" s="18"/>
      <c r="P57" s="18"/>
      <c r="Q57" s="18"/>
      <c r="R57" s="26"/>
      <c r="S57" s="26"/>
      <c r="T57" s="26"/>
      <c r="U57" s="26"/>
      <c r="V57" s="26"/>
    </row>
    <row r="58" spans="6:22">
      <c r="F58" s="18">
        <f>SUM($F25:F25)</f>
        <v>0</v>
      </c>
      <c r="G58" s="18">
        <f>SUM($F25:G25)</f>
        <v>5</v>
      </c>
      <c r="H58" s="18">
        <f>SUM($F25:H25)</f>
        <v>12</v>
      </c>
      <c r="I58" s="18">
        <f>SUM($F25:I25)</f>
        <v>19</v>
      </c>
      <c r="J58" s="18">
        <f>SUM($F25:J25)</f>
        <v>22</v>
      </c>
      <c r="K58" s="18">
        <f>SUM($F25:K25)</f>
        <v>37</v>
      </c>
      <c r="L58" s="18">
        <f>SUM($F25:L25)</f>
        <v>49</v>
      </c>
      <c r="M58" s="18">
        <f>SUM($F25:M25)</f>
        <v>61</v>
      </c>
      <c r="N58" s="18"/>
      <c r="O58" s="18"/>
      <c r="P58" s="18"/>
      <c r="Q58" s="18"/>
    </row>
    <row r="59" spans="6:22">
      <c r="F59" s="18">
        <f>SUM($F26:F26)</f>
        <v>8</v>
      </c>
      <c r="G59" s="18">
        <f>SUM($F26:G26)</f>
        <v>8</v>
      </c>
      <c r="H59" s="18">
        <f>SUM($F26:H26)</f>
        <v>25</v>
      </c>
      <c r="I59" s="18">
        <f>SUM($F26:I26)</f>
        <v>43</v>
      </c>
      <c r="J59" s="18">
        <f>SUM($F26:J26)</f>
        <v>47</v>
      </c>
      <c r="K59" s="18">
        <f>SUM($F26:K26)</f>
        <v>54</v>
      </c>
      <c r="L59" s="18">
        <f>SUM($F26:L26)</f>
        <v>54</v>
      </c>
      <c r="M59" s="18">
        <f>SUM($F26:M26)</f>
        <v>54</v>
      </c>
      <c r="N59" s="18"/>
      <c r="O59" s="18"/>
      <c r="P59" s="18"/>
      <c r="Q59" s="18"/>
    </row>
    <row r="60" spans="6:22">
      <c r="F60" s="18">
        <f>SUM($F27:F27)</f>
        <v>9</v>
      </c>
      <c r="G60" s="18">
        <f>SUM($F27:G27)</f>
        <v>12</v>
      </c>
      <c r="H60" s="18">
        <f>SUM($F27:H27)</f>
        <v>16</v>
      </c>
      <c r="I60" s="18">
        <f>SUM($F27:I27)</f>
        <v>23</v>
      </c>
      <c r="J60" s="18">
        <f>SUM($F27:J27)</f>
        <v>31</v>
      </c>
      <c r="K60" s="18">
        <f>SUM($F27:K27)</f>
        <v>43</v>
      </c>
      <c r="L60" s="18">
        <f>SUM($F27:L27)</f>
        <v>47</v>
      </c>
      <c r="M60" s="18">
        <f>SUM($F27:M27)</f>
        <v>54</v>
      </c>
      <c r="N60" s="18"/>
      <c r="O60" s="18"/>
      <c r="P60" s="18"/>
      <c r="Q60" s="18"/>
    </row>
    <row r="61" spans="6:22">
      <c r="F61" s="18">
        <f>SUM($F28:F28)</f>
        <v>0</v>
      </c>
      <c r="G61" s="18">
        <f>SUM($F28:G28)</f>
        <v>0</v>
      </c>
      <c r="H61" s="18">
        <f>SUM($F28:H28)</f>
        <v>8</v>
      </c>
      <c r="I61" s="18">
        <f>SUM($F28:I28)</f>
        <v>19</v>
      </c>
      <c r="J61" s="18">
        <f>SUM($F28:J28)</f>
        <v>21</v>
      </c>
      <c r="K61" s="18">
        <f>SUM($F28:K28)</f>
        <v>33</v>
      </c>
      <c r="L61" s="18">
        <f>SUM($F28:L28)</f>
        <v>37</v>
      </c>
      <c r="M61" s="18">
        <f>SUM($F28:M28)</f>
        <v>46</v>
      </c>
      <c r="N61" s="18"/>
      <c r="O61" s="18"/>
      <c r="P61" s="18"/>
      <c r="Q61" s="18"/>
    </row>
    <row r="62" spans="6:22">
      <c r="F62" s="18">
        <f>SUM($F29:F29)</f>
        <v>7</v>
      </c>
      <c r="G62" s="18">
        <f>SUM($F29:G29)</f>
        <v>10</v>
      </c>
      <c r="H62" s="18">
        <f>SUM($F29:H29)</f>
        <v>24</v>
      </c>
      <c r="I62" s="18">
        <f>SUM($F29:I29)</f>
        <v>35</v>
      </c>
      <c r="J62" s="18">
        <f>SUM($F29:J29)</f>
        <v>45</v>
      </c>
      <c r="K62" s="18">
        <f>SUM($F29:K29)</f>
        <v>45</v>
      </c>
      <c r="L62" s="18">
        <f>SUM($F29:L29)</f>
        <v>45</v>
      </c>
      <c r="M62" s="18">
        <f>SUM($F29:M29)</f>
        <v>45</v>
      </c>
      <c r="N62" s="18"/>
      <c r="O62" s="18"/>
      <c r="P62" s="18"/>
      <c r="Q62" s="18"/>
    </row>
    <row r="63" spans="6:22">
      <c r="F63" s="18">
        <f>SUM($F30:F30)</f>
        <v>4</v>
      </c>
      <c r="G63" s="18">
        <f>SUM($F30:G30)</f>
        <v>8</v>
      </c>
      <c r="H63" s="18">
        <f>SUM($F30:H30)</f>
        <v>11</v>
      </c>
      <c r="I63" s="18">
        <f>SUM($F30:I30)</f>
        <v>23</v>
      </c>
      <c r="J63" s="18">
        <f>SUM($F30:J30)</f>
        <v>27</v>
      </c>
      <c r="K63" s="18">
        <f>SUM($F30:K30)</f>
        <v>35</v>
      </c>
      <c r="L63" s="18">
        <f>SUM($F30:L30)</f>
        <v>42</v>
      </c>
      <c r="M63" s="18">
        <f>SUM($F30:M30)</f>
        <v>42</v>
      </c>
      <c r="N63" s="18"/>
      <c r="O63" s="18"/>
      <c r="P63" s="18"/>
      <c r="Q63" s="18"/>
    </row>
    <row r="64" spans="6:22">
      <c r="F64" s="18">
        <f>SUM($F31:F31)</f>
        <v>4</v>
      </c>
      <c r="G64" s="18">
        <f>SUM($F31:G31)</f>
        <v>11</v>
      </c>
      <c r="H64" s="18">
        <f>SUM($F31:H31)</f>
        <v>15</v>
      </c>
      <c r="I64" s="18">
        <f>SUM($F31:I31)</f>
        <v>24</v>
      </c>
      <c r="J64" s="18">
        <f>SUM($F31:J31)</f>
        <v>28</v>
      </c>
      <c r="K64" s="18">
        <f>SUM($F31:K31)</f>
        <v>28</v>
      </c>
      <c r="L64" s="18">
        <f>SUM($F31:L31)</f>
        <v>36</v>
      </c>
      <c r="M64" s="18">
        <f>SUM($F31:M31)</f>
        <v>40</v>
      </c>
      <c r="N64" s="18"/>
      <c r="O64" s="18"/>
      <c r="P64" s="18"/>
      <c r="Q64" s="18"/>
    </row>
    <row r="65" spans="5:17">
      <c r="F65" s="18">
        <f>MAX(F36:F64)</f>
        <v>26</v>
      </c>
      <c r="G65" s="18">
        <f t="shared" ref="G65:M65" si="2">MAX(G36:G64)</f>
        <v>47</v>
      </c>
      <c r="H65" s="18">
        <f t="shared" si="2"/>
        <v>74</v>
      </c>
      <c r="I65" s="18">
        <f t="shared" si="2"/>
        <v>96</v>
      </c>
      <c r="J65" s="18">
        <f t="shared" si="2"/>
        <v>118</v>
      </c>
      <c r="K65" s="18">
        <f t="shared" si="2"/>
        <v>141</v>
      </c>
      <c r="L65" s="18">
        <f t="shared" si="2"/>
        <v>168</v>
      </c>
      <c r="M65" s="18">
        <f t="shared" si="2"/>
        <v>182</v>
      </c>
      <c r="N65" s="18"/>
      <c r="O65" s="18"/>
      <c r="P65" s="18"/>
      <c r="Q65" s="18"/>
    </row>
    <row r="67" spans="5:17">
      <c r="E67" s="6" t="str">
        <f t="shared" ref="E67:E95" si="3">B3</f>
        <v>Paweł "PaVł" Kikel</v>
      </c>
      <c r="F67" s="26">
        <f t="shared" ref="F67:M76" si="4">F36/F$65</f>
        <v>0.76923076923076927</v>
      </c>
      <c r="G67" s="26">
        <f t="shared" si="4"/>
        <v>1</v>
      </c>
      <c r="H67" s="26">
        <f t="shared" si="4"/>
        <v>1</v>
      </c>
      <c r="I67" s="26">
        <f t="shared" si="4"/>
        <v>1</v>
      </c>
      <c r="J67" s="26">
        <f t="shared" si="4"/>
        <v>1</v>
      </c>
      <c r="K67" s="26">
        <f t="shared" si="4"/>
        <v>1</v>
      </c>
      <c r="L67" s="26">
        <f t="shared" si="4"/>
        <v>1</v>
      </c>
      <c r="M67" s="26">
        <f t="shared" si="4"/>
        <v>1</v>
      </c>
      <c r="N67" s="26"/>
      <c r="O67" s="26"/>
      <c r="P67" s="26"/>
      <c r="Q67" s="26"/>
    </row>
    <row r="68" spans="5:17">
      <c r="E68" s="6" t="str">
        <f t="shared" si="3"/>
        <v>Rafał "Elf" Brundo</v>
      </c>
      <c r="F68" s="26">
        <f t="shared" si="4"/>
        <v>0.80769230769230771</v>
      </c>
      <c r="G68" s="26">
        <f t="shared" si="4"/>
        <v>0.78723404255319152</v>
      </c>
      <c r="H68" s="26">
        <f t="shared" si="4"/>
        <v>0.79729729729729726</v>
      </c>
      <c r="I68" s="26">
        <f t="shared" si="4"/>
        <v>0.875</v>
      </c>
      <c r="J68" s="26">
        <f t="shared" si="4"/>
        <v>0.93220338983050843</v>
      </c>
      <c r="K68" s="26">
        <f t="shared" si="4"/>
        <v>0.92907801418439717</v>
      </c>
      <c r="L68" s="26">
        <f t="shared" si="4"/>
        <v>0.9285714285714286</v>
      </c>
      <c r="M68" s="26">
        <f t="shared" si="4"/>
        <v>0.93956043956043955</v>
      </c>
      <c r="N68" s="26"/>
      <c r="O68" s="26"/>
      <c r="P68" s="26"/>
      <c r="Q68" s="26"/>
    </row>
    <row r="69" spans="5:17">
      <c r="E69" s="6" t="str">
        <f t="shared" si="3"/>
        <v>Robert Stańczyk</v>
      </c>
      <c r="F69" s="26">
        <f t="shared" si="4"/>
        <v>1</v>
      </c>
      <c r="G69" s="26">
        <f t="shared" si="4"/>
        <v>0.95744680851063835</v>
      </c>
      <c r="H69" s="26">
        <f t="shared" si="4"/>
        <v>0.95945945945945943</v>
      </c>
      <c r="I69" s="26">
        <f t="shared" si="4"/>
        <v>0.9375</v>
      </c>
      <c r="J69" s="26">
        <f t="shared" si="4"/>
        <v>0.94067796610169496</v>
      </c>
      <c r="K69" s="26">
        <f t="shared" si="4"/>
        <v>0.97872340425531912</v>
      </c>
      <c r="L69" s="26">
        <f t="shared" si="4"/>
        <v>0.93452380952380953</v>
      </c>
      <c r="M69" s="26">
        <f t="shared" si="4"/>
        <v>0.93956043956043955</v>
      </c>
      <c r="N69" s="26"/>
      <c r="O69" s="26"/>
      <c r="P69" s="26"/>
      <c r="Q69" s="26"/>
    </row>
    <row r="70" spans="5:17">
      <c r="E70" s="6" t="str">
        <f t="shared" si="3"/>
        <v>Paweł "Zwiewny Trzmiel" Gromadzki</v>
      </c>
      <c r="F70" s="26">
        <f t="shared" si="4"/>
        <v>0.65384615384615385</v>
      </c>
      <c r="G70" s="26">
        <f t="shared" si="4"/>
        <v>0.85106382978723405</v>
      </c>
      <c r="H70" s="26">
        <f t="shared" si="4"/>
        <v>0.90540540540540537</v>
      </c>
      <c r="I70" s="26">
        <f t="shared" si="4"/>
        <v>0.92708333333333337</v>
      </c>
      <c r="J70" s="26">
        <f t="shared" si="4"/>
        <v>0.94067796610169496</v>
      </c>
      <c r="K70" s="26">
        <f t="shared" si="4"/>
        <v>0.97163120567375882</v>
      </c>
      <c r="L70" s="26">
        <f t="shared" si="4"/>
        <v>0.94047619047619047</v>
      </c>
      <c r="M70" s="26">
        <f t="shared" si="4"/>
        <v>0.9285714285714286</v>
      </c>
      <c r="N70" s="26"/>
      <c r="O70" s="26"/>
      <c r="P70" s="26"/>
      <c r="Q70" s="26"/>
    </row>
    <row r="71" spans="5:17">
      <c r="E71" s="6" t="str">
        <f t="shared" si="3"/>
        <v>Krzysztof "FAZIK" Brzeziński</v>
      </c>
      <c r="F71" s="26">
        <f t="shared" si="4"/>
        <v>0.57692307692307687</v>
      </c>
      <c r="G71" s="26">
        <f t="shared" si="4"/>
        <v>0.80851063829787229</v>
      </c>
      <c r="H71" s="26">
        <f t="shared" si="4"/>
        <v>0.86486486486486491</v>
      </c>
      <c r="I71" s="26">
        <f t="shared" si="4"/>
        <v>0.89583333333333337</v>
      </c>
      <c r="J71" s="26">
        <f t="shared" si="4"/>
        <v>0.88983050847457623</v>
      </c>
      <c r="K71" s="26">
        <f t="shared" si="4"/>
        <v>0.92198581560283688</v>
      </c>
      <c r="L71" s="26">
        <f t="shared" si="4"/>
        <v>0.88690476190476186</v>
      </c>
      <c r="M71" s="26">
        <f t="shared" si="4"/>
        <v>0.90109890109890112</v>
      </c>
      <c r="N71" s="26"/>
      <c r="O71" s="26"/>
      <c r="P71" s="26"/>
      <c r="Q71" s="26"/>
    </row>
    <row r="72" spans="5:17">
      <c r="E72" s="6" t="str">
        <f t="shared" si="3"/>
        <v>Łukasz Wiśniewski</v>
      </c>
      <c r="F72" s="26">
        <f t="shared" si="4"/>
        <v>0.73076923076923073</v>
      </c>
      <c r="G72" s="26">
        <f t="shared" si="4"/>
        <v>0.80851063829787229</v>
      </c>
      <c r="H72" s="26">
        <f t="shared" si="4"/>
        <v>0.83783783783783783</v>
      </c>
      <c r="I72" s="26">
        <f t="shared" si="4"/>
        <v>0.875</v>
      </c>
      <c r="J72" s="26">
        <f t="shared" si="4"/>
        <v>0.84745762711864403</v>
      </c>
      <c r="K72" s="26">
        <f t="shared" si="4"/>
        <v>0.84397163120567376</v>
      </c>
      <c r="L72" s="26">
        <f t="shared" si="4"/>
        <v>0.82738095238095233</v>
      </c>
      <c r="M72" s="26">
        <f t="shared" si="4"/>
        <v>0.8351648351648352</v>
      </c>
      <c r="N72" s="26"/>
      <c r="O72" s="26"/>
      <c r="P72" s="26"/>
      <c r="Q72" s="26"/>
    </row>
    <row r="73" spans="5:17">
      <c r="E73" s="6" t="str">
        <f t="shared" si="3"/>
        <v>Robert "Franek" Frank</v>
      </c>
      <c r="F73" s="26">
        <f t="shared" si="4"/>
        <v>0.73076923076923073</v>
      </c>
      <c r="G73" s="26">
        <f t="shared" si="4"/>
        <v>0.8936170212765957</v>
      </c>
      <c r="H73" s="26">
        <f t="shared" si="4"/>
        <v>0.91891891891891897</v>
      </c>
      <c r="I73" s="26">
        <f t="shared" si="4"/>
        <v>0.97916666666666663</v>
      </c>
      <c r="J73" s="26">
        <f t="shared" si="4"/>
        <v>0.88983050847457623</v>
      </c>
      <c r="K73" s="26">
        <f t="shared" si="4"/>
        <v>0.86524822695035464</v>
      </c>
      <c r="L73" s="26">
        <f t="shared" si="4"/>
        <v>0.8392857142857143</v>
      </c>
      <c r="M73" s="26">
        <f t="shared" si="4"/>
        <v>0.82417582417582413</v>
      </c>
      <c r="N73" s="26"/>
      <c r="O73" s="26"/>
      <c r="P73" s="26"/>
      <c r="Q73" s="26"/>
    </row>
    <row r="74" spans="5:17">
      <c r="E74" s="6" t="str">
        <f t="shared" si="3"/>
        <v>Damian Kuczmaszewski</v>
      </c>
      <c r="F74" s="26">
        <f t="shared" si="4"/>
        <v>0.76923076923076927</v>
      </c>
      <c r="G74" s="26">
        <f t="shared" si="4"/>
        <v>0.76595744680851063</v>
      </c>
      <c r="H74" s="26">
        <f t="shared" si="4"/>
        <v>0.81081081081081086</v>
      </c>
      <c r="I74" s="26">
        <f t="shared" si="4"/>
        <v>0.83333333333333337</v>
      </c>
      <c r="J74" s="26">
        <f t="shared" si="4"/>
        <v>0.82203389830508478</v>
      </c>
      <c r="K74" s="26">
        <f t="shared" si="4"/>
        <v>0.80851063829787229</v>
      </c>
      <c r="L74" s="26">
        <f t="shared" si="4"/>
        <v>0.8035714285714286</v>
      </c>
      <c r="M74" s="26">
        <f t="shared" si="4"/>
        <v>0.81318681318681318</v>
      </c>
      <c r="N74" s="26"/>
      <c r="O74" s="26"/>
      <c r="P74" s="26"/>
      <c r="Q74" s="26"/>
    </row>
    <row r="75" spans="5:17">
      <c r="E75" s="6" t="str">
        <f t="shared" si="3"/>
        <v>Robert "Hiszpan" Janik</v>
      </c>
      <c r="F75" s="26">
        <f t="shared" si="4"/>
        <v>0.65384615384615385</v>
      </c>
      <c r="G75" s="26">
        <f t="shared" si="4"/>
        <v>0.85106382978723405</v>
      </c>
      <c r="H75" s="26">
        <f t="shared" si="4"/>
        <v>0.71621621621621623</v>
      </c>
      <c r="I75" s="26">
        <f t="shared" si="4"/>
        <v>0.83333333333333337</v>
      </c>
      <c r="J75" s="26">
        <f t="shared" si="4"/>
        <v>0.89830508474576276</v>
      </c>
      <c r="K75" s="26">
        <f t="shared" si="4"/>
        <v>0.86524822695035464</v>
      </c>
      <c r="L75" s="26">
        <f t="shared" si="4"/>
        <v>0.8214285714285714</v>
      </c>
      <c r="M75" s="26">
        <f t="shared" si="4"/>
        <v>0.79670329670329665</v>
      </c>
      <c r="N75" s="26"/>
      <c r="O75" s="26"/>
      <c r="P75" s="26"/>
      <c r="Q75" s="26"/>
    </row>
    <row r="76" spans="5:17">
      <c r="E76" s="6" t="str">
        <f t="shared" si="3"/>
        <v>Andrzej Szach</v>
      </c>
      <c r="F76" s="26">
        <f t="shared" si="4"/>
        <v>0.69230769230769229</v>
      </c>
      <c r="G76" s="26">
        <f t="shared" si="4"/>
        <v>0.55319148936170215</v>
      </c>
      <c r="H76" s="26">
        <f t="shared" si="4"/>
        <v>0.54054054054054057</v>
      </c>
      <c r="I76" s="26">
        <f t="shared" si="4"/>
        <v>0.6875</v>
      </c>
      <c r="J76" s="26">
        <f t="shared" si="4"/>
        <v>0.71186440677966101</v>
      </c>
      <c r="K76" s="26">
        <f t="shared" si="4"/>
        <v>0.75177304964539005</v>
      </c>
      <c r="L76" s="26">
        <f t="shared" si="4"/>
        <v>0.77976190476190477</v>
      </c>
      <c r="M76" s="26">
        <f t="shared" si="4"/>
        <v>0.76923076923076927</v>
      </c>
      <c r="N76" s="26"/>
      <c r="O76" s="26"/>
      <c r="P76" s="26"/>
      <c r="Q76" s="26"/>
    </row>
    <row r="77" spans="5:17">
      <c r="E77" s="6" t="str">
        <f t="shared" si="3"/>
        <v>Leszek "Haris" Jęczkowski</v>
      </c>
      <c r="F77" s="26">
        <f t="shared" ref="F77:M86" si="5">F46/F$65</f>
        <v>0.65384615384615385</v>
      </c>
      <c r="G77" s="26">
        <f t="shared" si="5"/>
        <v>0.76595744680851063</v>
      </c>
      <c r="H77" s="26">
        <f t="shared" si="5"/>
        <v>0.7567567567567568</v>
      </c>
      <c r="I77" s="26">
        <f t="shared" si="5"/>
        <v>0.70833333333333337</v>
      </c>
      <c r="J77" s="26">
        <f t="shared" si="5"/>
        <v>0.72881355932203384</v>
      </c>
      <c r="K77" s="26">
        <f t="shared" si="5"/>
        <v>0.73758865248226946</v>
      </c>
      <c r="L77" s="26">
        <f t="shared" si="5"/>
        <v>0.76190476190476186</v>
      </c>
      <c r="M77" s="26">
        <f t="shared" si="5"/>
        <v>0.75824175824175821</v>
      </c>
      <c r="N77" s="26"/>
      <c r="O77" s="26"/>
      <c r="P77" s="26"/>
      <c r="Q77" s="26"/>
    </row>
    <row r="78" spans="5:17">
      <c r="E78" s="6" t="str">
        <f t="shared" si="3"/>
        <v>Zbyszek "Zbig" Futyma</v>
      </c>
      <c r="F78" s="26">
        <f t="shared" si="5"/>
        <v>0.69230769230769229</v>
      </c>
      <c r="G78" s="26">
        <f t="shared" si="5"/>
        <v>0.80851063829787229</v>
      </c>
      <c r="H78" s="26">
        <f t="shared" si="5"/>
        <v>0.7432432432432432</v>
      </c>
      <c r="I78" s="26">
        <f t="shared" si="5"/>
        <v>0.70833333333333337</v>
      </c>
      <c r="J78" s="26">
        <f t="shared" si="5"/>
        <v>0.66949152542372881</v>
      </c>
      <c r="K78" s="26">
        <f t="shared" si="5"/>
        <v>0.70921985815602839</v>
      </c>
      <c r="L78" s="26">
        <f t="shared" si="5"/>
        <v>0.7321428571428571</v>
      </c>
      <c r="M78" s="26">
        <f t="shared" si="5"/>
        <v>0.71978021978021978</v>
      </c>
      <c r="N78" s="26"/>
      <c r="O78" s="26"/>
      <c r="P78" s="26"/>
      <c r="Q78" s="26"/>
    </row>
    <row r="79" spans="5:17">
      <c r="E79" s="6" t="str">
        <f t="shared" si="3"/>
        <v>Tomek Spica</v>
      </c>
      <c r="F79" s="26">
        <f t="shared" si="5"/>
        <v>0.26923076923076922</v>
      </c>
      <c r="G79" s="26">
        <f t="shared" si="5"/>
        <v>0.38297872340425532</v>
      </c>
      <c r="H79" s="26">
        <f t="shared" si="5"/>
        <v>0.55405405405405406</v>
      </c>
      <c r="I79" s="26">
        <f t="shared" si="5"/>
        <v>0.5625</v>
      </c>
      <c r="J79" s="26">
        <f t="shared" si="5"/>
        <v>0.63559322033898302</v>
      </c>
      <c r="K79" s="26">
        <f t="shared" si="5"/>
        <v>0.72340425531914898</v>
      </c>
      <c r="L79" s="26">
        <f t="shared" si="5"/>
        <v>0.69047619047619047</v>
      </c>
      <c r="M79" s="26">
        <f t="shared" si="5"/>
        <v>0.69230769230769229</v>
      </c>
      <c r="N79" s="26"/>
      <c r="O79" s="26"/>
      <c r="P79" s="26"/>
      <c r="Q79" s="26"/>
    </row>
    <row r="80" spans="5:17">
      <c r="E80" s="6" t="str">
        <f t="shared" si="3"/>
        <v>Robert "Gata" Piechota</v>
      </c>
      <c r="F80" s="26">
        <f t="shared" si="5"/>
        <v>0.69230769230769229</v>
      </c>
      <c r="G80" s="26">
        <f t="shared" si="5"/>
        <v>0.61702127659574468</v>
      </c>
      <c r="H80" s="26">
        <f t="shared" si="5"/>
        <v>0.60810810810810811</v>
      </c>
      <c r="I80" s="26">
        <f t="shared" si="5"/>
        <v>0.64583333333333337</v>
      </c>
      <c r="J80" s="26">
        <f t="shared" si="5"/>
        <v>0.6271186440677966</v>
      </c>
      <c r="K80" s="26">
        <f t="shared" si="5"/>
        <v>0.66666666666666663</v>
      </c>
      <c r="L80" s="26">
        <f t="shared" si="5"/>
        <v>0.65476190476190477</v>
      </c>
      <c r="M80" s="26">
        <f t="shared" si="5"/>
        <v>0.62637362637362637</v>
      </c>
      <c r="N80" s="26"/>
      <c r="O80" s="26"/>
      <c r="P80" s="26"/>
      <c r="Q80" s="26"/>
    </row>
    <row r="81" spans="5:17">
      <c r="E81" s="6" t="str">
        <f t="shared" si="3"/>
        <v>Rafał Augusewicz</v>
      </c>
      <c r="F81" s="26">
        <f t="shared" si="5"/>
        <v>0.42307692307692307</v>
      </c>
      <c r="G81" s="26">
        <f t="shared" si="5"/>
        <v>0.57446808510638303</v>
      </c>
      <c r="H81" s="26">
        <f t="shared" si="5"/>
        <v>0.54054054054054057</v>
      </c>
      <c r="I81" s="26">
        <f t="shared" si="5"/>
        <v>0.58333333333333337</v>
      </c>
      <c r="J81" s="26">
        <f t="shared" si="5"/>
        <v>0.55932203389830504</v>
      </c>
      <c r="K81" s="26">
        <f t="shared" si="5"/>
        <v>0.61702127659574468</v>
      </c>
      <c r="L81" s="26">
        <f t="shared" si="5"/>
        <v>0.61309523809523814</v>
      </c>
      <c r="M81" s="26">
        <f t="shared" si="5"/>
        <v>0.59340659340659341</v>
      </c>
      <c r="N81" s="26"/>
      <c r="O81" s="26"/>
      <c r="P81" s="26"/>
      <c r="Q81" s="26"/>
    </row>
    <row r="82" spans="5:17">
      <c r="E82" s="6" t="str">
        <f t="shared" si="3"/>
        <v>Wojciech "Wojt Gajosus" Puzyrewski</v>
      </c>
      <c r="F82" s="26">
        <f t="shared" si="5"/>
        <v>0.26923076923076922</v>
      </c>
      <c r="G82" s="26">
        <f t="shared" si="5"/>
        <v>0.36170212765957449</v>
      </c>
      <c r="H82" s="26">
        <f t="shared" si="5"/>
        <v>0.45945945945945948</v>
      </c>
      <c r="I82" s="26">
        <f t="shared" si="5"/>
        <v>0.5</v>
      </c>
      <c r="J82" s="26">
        <f t="shared" si="5"/>
        <v>0.52542372881355937</v>
      </c>
      <c r="K82" s="26">
        <f t="shared" si="5"/>
        <v>0.52482269503546097</v>
      </c>
      <c r="L82" s="26">
        <f t="shared" si="5"/>
        <v>0.48809523809523808</v>
      </c>
      <c r="M82" s="26">
        <f t="shared" si="5"/>
        <v>0.47802197802197804</v>
      </c>
      <c r="N82" s="26"/>
      <c r="O82" s="26"/>
      <c r="P82" s="26"/>
      <c r="Q82" s="26"/>
    </row>
    <row r="83" spans="5:17">
      <c r="E83" s="6" t="str">
        <f t="shared" si="3"/>
        <v>Dorota Janiszewska</v>
      </c>
      <c r="F83" s="26">
        <f t="shared" si="5"/>
        <v>0.34615384615384615</v>
      </c>
      <c r="G83" s="26">
        <f t="shared" si="5"/>
        <v>0.40425531914893614</v>
      </c>
      <c r="H83" s="26">
        <f t="shared" si="5"/>
        <v>0.44594594594594594</v>
      </c>
      <c r="I83" s="26">
        <f t="shared" si="5"/>
        <v>0.48958333333333331</v>
      </c>
      <c r="J83" s="26">
        <f t="shared" si="5"/>
        <v>0.43220338983050849</v>
      </c>
      <c r="K83" s="26">
        <f t="shared" si="5"/>
        <v>0.48226950354609927</v>
      </c>
      <c r="L83" s="26">
        <f t="shared" si="5"/>
        <v>0.48214285714285715</v>
      </c>
      <c r="M83" s="26">
        <f t="shared" si="5"/>
        <v>0.46703296703296704</v>
      </c>
      <c r="N83" s="26"/>
      <c r="O83" s="26"/>
      <c r="P83" s="26"/>
      <c r="Q83" s="26"/>
    </row>
    <row r="84" spans="5:17">
      <c r="E84" s="6" t="str">
        <f t="shared" si="3"/>
        <v>Roman "Romano" Kozieł</v>
      </c>
      <c r="F84" s="26">
        <f t="shared" si="5"/>
        <v>0.42307692307692307</v>
      </c>
      <c r="G84" s="26">
        <f t="shared" si="5"/>
        <v>0.57446808510638303</v>
      </c>
      <c r="H84" s="26">
        <f t="shared" si="5"/>
        <v>0.48648648648648651</v>
      </c>
      <c r="I84" s="26">
        <f t="shared" si="5"/>
        <v>0.46875</v>
      </c>
      <c r="J84" s="26">
        <f t="shared" si="5"/>
        <v>0.42372881355932202</v>
      </c>
      <c r="K84" s="26">
        <f t="shared" si="5"/>
        <v>0.42553191489361702</v>
      </c>
      <c r="L84" s="26">
        <f t="shared" si="5"/>
        <v>0.47619047619047616</v>
      </c>
      <c r="M84" s="26">
        <f t="shared" si="5"/>
        <v>0.46703296703296704</v>
      </c>
      <c r="N84" s="26"/>
      <c r="O84" s="26"/>
      <c r="P84" s="26"/>
      <c r="Q84" s="26"/>
    </row>
    <row r="85" spans="5:17">
      <c r="E85" s="6" t="str">
        <f t="shared" si="3"/>
        <v>Dariusz Adamkiewicz</v>
      </c>
      <c r="F85" s="26">
        <f t="shared" si="5"/>
        <v>0</v>
      </c>
      <c r="G85" s="26">
        <f t="shared" si="5"/>
        <v>0.1276595744680851</v>
      </c>
      <c r="H85" s="26">
        <f t="shared" si="5"/>
        <v>0.1891891891891892</v>
      </c>
      <c r="I85" s="26">
        <f t="shared" si="5"/>
        <v>0.35416666666666669</v>
      </c>
      <c r="J85" s="26">
        <f t="shared" si="5"/>
        <v>0.39830508474576271</v>
      </c>
      <c r="K85" s="26">
        <f t="shared" si="5"/>
        <v>0.44680851063829785</v>
      </c>
      <c r="L85" s="26">
        <f t="shared" si="5"/>
        <v>0.48214285714285715</v>
      </c>
      <c r="M85" s="26">
        <f t="shared" si="5"/>
        <v>0.44505494505494503</v>
      </c>
      <c r="N85" s="26"/>
      <c r="O85" s="26"/>
      <c r="P85" s="26"/>
      <c r="Q85" s="26"/>
    </row>
    <row r="86" spans="5:17">
      <c r="E86" s="6" t="str">
        <f t="shared" si="3"/>
        <v>Michał Szczepaniak</v>
      </c>
      <c r="F86" s="26">
        <f t="shared" si="5"/>
        <v>0.11538461538461539</v>
      </c>
      <c r="G86" s="26">
        <f t="shared" si="5"/>
        <v>0.34042553191489361</v>
      </c>
      <c r="H86" s="26">
        <f t="shared" si="5"/>
        <v>0.35135135135135137</v>
      </c>
      <c r="I86" s="26">
        <f t="shared" si="5"/>
        <v>0.41666666666666669</v>
      </c>
      <c r="J86" s="26">
        <f t="shared" si="5"/>
        <v>0.40677966101694918</v>
      </c>
      <c r="K86" s="26">
        <f t="shared" si="5"/>
        <v>0.3971631205673759</v>
      </c>
      <c r="L86" s="26">
        <f t="shared" si="5"/>
        <v>0.39880952380952384</v>
      </c>
      <c r="M86" s="26">
        <f t="shared" si="5"/>
        <v>0.42307692307692307</v>
      </c>
      <c r="N86" s="26"/>
      <c r="O86" s="26"/>
      <c r="P86" s="26"/>
      <c r="Q86" s="26"/>
    </row>
    <row r="87" spans="5:17">
      <c r="E87" s="6" t="str">
        <f t="shared" si="3"/>
        <v>Jolanta "Fox" Lisowska</v>
      </c>
      <c r="F87" s="26">
        <f t="shared" ref="F87:M93" si="6">F56/F$65</f>
        <v>0.19230769230769232</v>
      </c>
      <c r="G87" s="26">
        <f t="shared" si="6"/>
        <v>0.31914893617021278</v>
      </c>
      <c r="H87" s="26">
        <f t="shared" si="6"/>
        <v>0.40540540540540543</v>
      </c>
      <c r="I87" s="26">
        <f t="shared" si="6"/>
        <v>0.44791666666666669</v>
      </c>
      <c r="J87" s="26">
        <f t="shared" si="6"/>
        <v>0.4152542372881356</v>
      </c>
      <c r="K87" s="26">
        <f t="shared" si="6"/>
        <v>0.43971631205673761</v>
      </c>
      <c r="L87" s="26">
        <f t="shared" si="6"/>
        <v>0.41666666666666669</v>
      </c>
      <c r="M87" s="26">
        <f t="shared" si="6"/>
        <v>0.38461538461538464</v>
      </c>
      <c r="N87" s="26"/>
      <c r="O87" s="26"/>
      <c r="P87" s="26"/>
      <c r="Q87" s="26"/>
    </row>
    <row r="88" spans="5:17">
      <c r="E88" s="6" t="str">
        <f t="shared" si="3"/>
        <v>Marek Czerski</v>
      </c>
      <c r="F88" s="26">
        <f t="shared" si="6"/>
        <v>0.11538461538461539</v>
      </c>
      <c r="G88" s="26">
        <f t="shared" si="6"/>
        <v>0.23404255319148937</v>
      </c>
      <c r="H88" s="26">
        <f t="shared" si="6"/>
        <v>0.28378378378378377</v>
      </c>
      <c r="I88" s="26">
        <f t="shared" si="6"/>
        <v>0.32291666666666669</v>
      </c>
      <c r="J88" s="26">
        <f t="shared" si="6"/>
        <v>0.30508474576271188</v>
      </c>
      <c r="K88" s="26">
        <f t="shared" si="6"/>
        <v>0.34042553191489361</v>
      </c>
      <c r="L88" s="26">
        <f t="shared" si="6"/>
        <v>0.30357142857142855</v>
      </c>
      <c r="M88" s="26">
        <f t="shared" si="6"/>
        <v>0.36263736263736263</v>
      </c>
      <c r="N88" s="26"/>
      <c r="O88" s="26"/>
      <c r="P88" s="26"/>
      <c r="Q88" s="26"/>
    </row>
    <row r="89" spans="5:17">
      <c r="E89" s="6" t="str">
        <f t="shared" si="3"/>
        <v>Adrian Litwin</v>
      </c>
      <c r="F89" s="26">
        <f t="shared" si="6"/>
        <v>0</v>
      </c>
      <c r="G89" s="26">
        <f t="shared" si="6"/>
        <v>0.10638297872340426</v>
      </c>
      <c r="H89" s="26">
        <f t="shared" si="6"/>
        <v>0.16216216216216217</v>
      </c>
      <c r="I89" s="26">
        <f t="shared" si="6"/>
        <v>0.19791666666666666</v>
      </c>
      <c r="J89" s="26">
        <f t="shared" si="6"/>
        <v>0.1864406779661017</v>
      </c>
      <c r="K89" s="26">
        <f t="shared" si="6"/>
        <v>0.26241134751773049</v>
      </c>
      <c r="L89" s="26">
        <f t="shared" si="6"/>
        <v>0.29166666666666669</v>
      </c>
      <c r="M89" s="26">
        <f t="shared" si="6"/>
        <v>0.33516483516483514</v>
      </c>
      <c r="N89" s="26"/>
      <c r="O89" s="26"/>
      <c r="P89" s="26"/>
      <c r="Q89" s="26"/>
    </row>
    <row r="90" spans="5:17">
      <c r="E90" s="6" t="str">
        <f t="shared" si="3"/>
        <v>Piotr Zmuda Trzebiatowski</v>
      </c>
      <c r="F90" s="26">
        <f t="shared" si="6"/>
        <v>0.30769230769230771</v>
      </c>
      <c r="G90" s="26">
        <f t="shared" si="6"/>
        <v>0.1702127659574468</v>
      </c>
      <c r="H90" s="26">
        <f t="shared" si="6"/>
        <v>0.33783783783783783</v>
      </c>
      <c r="I90" s="26">
        <f t="shared" si="6"/>
        <v>0.44791666666666669</v>
      </c>
      <c r="J90" s="26">
        <f t="shared" si="6"/>
        <v>0.39830508474576271</v>
      </c>
      <c r="K90" s="26">
        <f t="shared" si="6"/>
        <v>0.38297872340425532</v>
      </c>
      <c r="L90" s="26">
        <f t="shared" si="6"/>
        <v>0.32142857142857145</v>
      </c>
      <c r="M90" s="26">
        <f t="shared" si="6"/>
        <v>0.2967032967032967</v>
      </c>
      <c r="N90" s="26"/>
      <c r="O90" s="26"/>
      <c r="P90" s="26"/>
      <c r="Q90" s="26"/>
    </row>
    <row r="91" spans="5:17">
      <c r="E91" s="6" t="str">
        <f t="shared" si="3"/>
        <v>Marcin Pietrzak</v>
      </c>
      <c r="F91" s="26">
        <f t="shared" si="6"/>
        <v>0.34615384615384615</v>
      </c>
      <c r="G91" s="26">
        <f t="shared" si="6"/>
        <v>0.25531914893617019</v>
      </c>
      <c r="H91" s="26">
        <f t="shared" si="6"/>
        <v>0.21621621621621623</v>
      </c>
      <c r="I91" s="26">
        <f t="shared" si="6"/>
        <v>0.23958333333333334</v>
      </c>
      <c r="J91" s="26">
        <f t="shared" si="6"/>
        <v>0.26271186440677968</v>
      </c>
      <c r="K91" s="26">
        <f t="shared" si="6"/>
        <v>0.30496453900709219</v>
      </c>
      <c r="L91" s="26">
        <f t="shared" si="6"/>
        <v>0.27976190476190477</v>
      </c>
      <c r="M91" s="26">
        <f t="shared" si="6"/>
        <v>0.2967032967032967</v>
      </c>
      <c r="N91" s="26"/>
      <c r="O91" s="26"/>
      <c r="P91" s="26"/>
      <c r="Q91" s="26"/>
    </row>
    <row r="92" spans="5:17">
      <c r="E92" s="6" t="str">
        <f t="shared" si="3"/>
        <v>Piotr Stańczyk</v>
      </c>
      <c r="F92" s="26">
        <f t="shared" si="6"/>
        <v>0</v>
      </c>
      <c r="G92" s="26">
        <f t="shared" si="6"/>
        <v>0</v>
      </c>
      <c r="H92" s="26">
        <f t="shared" si="6"/>
        <v>0.10810810810810811</v>
      </c>
      <c r="I92" s="26">
        <f t="shared" si="6"/>
        <v>0.19791666666666666</v>
      </c>
      <c r="J92" s="26">
        <f t="shared" si="6"/>
        <v>0.17796610169491525</v>
      </c>
      <c r="K92" s="26">
        <f t="shared" si="6"/>
        <v>0.23404255319148937</v>
      </c>
      <c r="L92" s="26">
        <f t="shared" si="6"/>
        <v>0.22023809523809523</v>
      </c>
      <c r="M92" s="26">
        <f t="shared" si="6"/>
        <v>0.25274725274725274</v>
      </c>
      <c r="N92" s="26"/>
      <c r="O92" s="26"/>
      <c r="P92" s="26"/>
      <c r="Q92" s="26"/>
    </row>
    <row r="93" spans="5:17">
      <c r="E93" s="6" t="str">
        <f t="shared" si="3"/>
        <v>Cezary Sierzputowski</v>
      </c>
      <c r="F93" s="26">
        <f t="shared" si="6"/>
        <v>0.26923076923076922</v>
      </c>
      <c r="G93" s="26">
        <f t="shared" si="6"/>
        <v>0.21276595744680851</v>
      </c>
      <c r="H93" s="26">
        <f t="shared" si="6"/>
        <v>0.32432432432432434</v>
      </c>
      <c r="I93" s="26">
        <f t="shared" si="6"/>
        <v>0.36458333333333331</v>
      </c>
      <c r="J93" s="26">
        <f t="shared" si="6"/>
        <v>0.38135593220338981</v>
      </c>
      <c r="K93" s="26">
        <f t="shared" si="6"/>
        <v>0.31914893617021278</v>
      </c>
      <c r="L93" s="26">
        <f t="shared" si="6"/>
        <v>0.26785714285714285</v>
      </c>
      <c r="M93" s="26">
        <f t="shared" si="6"/>
        <v>0.24725274725274726</v>
      </c>
      <c r="N93" s="26"/>
      <c r="O93" s="26"/>
      <c r="P93" s="26"/>
      <c r="Q93" s="26"/>
    </row>
    <row r="94" spans="5:17">
      <c r="E94" s="6" t="str">
        <f t="shared" si="3"/>
        <v>Bogna Deryło</v>
      </c>
      <c r="F94" s="26">
        <f t="shared" ref="F94:M94" si="7">F63/F$65</f>
        <v>0.15384615384615385</v>
      </c>
      <c r="G94" s="26">
        <f t="shared" si="7"/>
        <v>0.1702127659574468</v>
      </c>
      <c r="H94" s="26">
        <f t="shared" si="7"/>
        <v>0.14864864864864866</v>
      </c>
      <c r="I94" s="26">
        <f t="shared" si="7"/>
        <v>0.23958333333333334</v>
      </c>
      <c r="J94" s="26">
        <f t="shared" si="7"/>
        <v>0.2288135593220339</v>
      </c>
      <c r="K94" s="26">
        <f t="shared" si="7"/>
        <v>0.24822695035460993</v>
      </c>
      <c r="L94" s="26">
        <f t="shared" si="7"/>
        <v>0.25</v>
      </c>
      <c r="M94" s="26">
        <f t="shared" si="7"/>
        <v>0.23076923076923078</v>
      </c>
      <c r="N94" s="26"/>
      <c r="O94" s="26"/>
      <c r="P94" s="26"/>
    </row>
    <row r="95" spans="5:17">
      <c r="E95" s="6" t="str">
        <f t="shared" si="3"/>
        <v>Mateusz "Sambor" Labuda</v>
      </c>
      <c r="F95" s="26">
        <f t="shared" ref="F95:M95" si="8">F64/F$65</f>
        <v>0.15384615384615385</v>
      </c>
      <c r="G95" s="26">
        <f t="shared" si="8"/>
        <v>0.23404255319148937</v>
      </c>
      <c r="H95" s="26">
        <f t="shared" si="8"/>
        <v>0.20270270270270271</v>
      </c>
      <c r="I95" s="26">
        <f t="shared" si="8"/>
        <v>0.25</v>
      </c>
      <c r="J95" s="26">
        <f t="shared" si="8"/>
        <v>0.23728813559322035</v>
      </c>
      <c r="K95" s="26">
        <f t="shared" si="8"/>
        <v>0.19858156028368795</v>
      </c>
      <c r="L95" s="26">
        <f t="shared" si="8"/>
        <v>0.21428571428571427</v>
      </c>
      <c r="M95" s="26">
        <f t="shared" si="8"/>
        <v>0.21978021978021978</v>
      </c>
      <c r="N95" s="26"/>
      <c r="O95" s="26"/>
      <c r="P95" s="26"/>
    </row>
    <row r="96" spans="5:17">
      <c r="E96" s="6"/>
    </row>
  </sheetData>
  <mergeCells count="13">
    <mergeCell ref="M1:M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workbookViewId="0">
      <selection sqref="A1:A2"/>
    </sheetView>
  </sheetViews>
  <sheetFormatPr defaultRowHeight="14.4"/>
  <cols>
    <col min="2" max="2" width="29.88671875" customWidth="1"/>
    <col min="3" max="3" width="10.77734375" customWidth="1"/>
    <col min="4" max="4" width="4.21875" bestFit="1" customWidth="1"/>
    <col min="6" max="17" width="6.5546875" bestFit="1" customWidth="1"/>
    <col min="18" max="18" width="6.5546875" customWidth="1"/>
    <col min="19" max="19" width="6.5546875" hidden="1" customWidth="1"/>
    <col min="20" max="24" width="6.5546875" bestFit="1" customWidth="1"/>
    <col min="25" max="25" width="6.77734375" customWidth="1"/>
  </cols>
  <sheetData>
    <row r="1" spans="1:25">
      <c r="A1" s="82" t="s">
        <v>0</v>
      </c>
      <c r="B1" s="82" t="s">
        <v>1</v>
      </c>
      <c r="C1" s="82" t="s">
        <v>2</v>
      </c>
      <c r="D1" s="83" t="s">
        <v>3</v>
      </c>
      <c r="E1" s="85" t="s">
        <v>4</v>
      </c>
      <c r="F1" s="81">
        <v>1</v>
      </c>
      <c r="G1" s="81">
        <v>2</v>
      </c>
      <c r="H1" s="81">
        <v>3</v>
      </c>
      <c r="I1" s="81">
        <v>4</v>
      </c>
      <c r="J1" s="81">
        <v>5</v>
      </c>
      <c r="K1" s="81">
        <v>6</v>
      </c>
      <c r="L1" s="81">
        <v>7</v>
      </c>
      <c r="M1" s="81">
        <v>8</v>
      </c>
      <c r="N1" s="81">
        <v>9</v>
      </c>
      <c r="O1" s="81">
        <v>10</v>
      </c>
      <c r="P1" s="81">
        <v>11</v>
      </c>
      <c r="Q1" s="81">
        <v>12</v>
      </c>
      <c r="R1" s="81">
        <v>13</v>
      </c>
      <c r="S1" s="86">
        <v>1</v>
      </c>
      <c r="T1" s="87"/>
      <c r="U1" s="87"/>
      <c r="V1" s="87"/>
      <c r="W1" s="87"/>
      <c r="X1" s="87"/>
      <c r="Y1" s="87"/>
    </row>
    <row r="2" spans="1:25">
      <c r="A2" s="82"/>
      <c r="B2" s="82"/>
      <c r="C2" s="82"/>
      <c r="D2" s="84"/>
      <c r="E2" s="85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0" t="s">
        <v>5</v>
      </c>
      <c r="T2" s="80">
        <v>0</v>
      </c>
      <c r="U2" s="80">
        <v>1</v>
      </c>
      <c r="V2" s="2">
        <v>2</v>
      </c>
      <c r="W2" s="3">
        <v>3</v>
      </c>
      <c r="X2" s="4">
        <v>4</v>
      </c>
      <c r="Y2" s="5">
        <v>5</v>
      </c>
    </row>
    <row r="3" spans="1:25">
      <c r="A3" s="27">
        <v>1</v>
      </c>
      <c r="B3" s="29" t="s">
        <v>14</v>
      </c>
      <c r="C3" s="27" t="s">
        <v>108</v>
      </c>
      <c r="D3" s="30" t="s">
        <v>10</v>
      </c>
      <c r="E3" s="31">
        <f>SUM(F3:R3)</f>
        <v>266</v>
      </c>
      <c r="F3" s="32">
        <f t="shared" ref="F3:F13" si="0">S3</f>
        <v>20</v>
      </c>
      <c r="G3" s="32">
        <v>18</v>
      </c>
      <c r="H3" s="32">
        <v>28</v>
      </c>
      <c r="I3" s="32">
        <v>23</v>
      </c>
      <c r="J3" s="32">
        <v>16</v>
      </c>
      <c r="K3" s="32">
        <v>18</v>
      </c>
      <c r="L3" s="32">
        <v>19</v>
      </c>
      <c r="M3" s="32">
        <v>23</v>
      </c>
      <c r="N3" s="32">
        <v>23</v>
      </c>
      <c r="O3" s="32">
        <v>19</v>
      </c>
      <c r="P3" s="32">
        <v>26</v>
      </c>
      <c r="Q3" s="32">
        <v>15</v>
      </c>
      <c r="R3" s="32">
        <v>18</v>
      </c>
      <c r="S3" s="32">
        <f t="shared" ref="S3:S13" si="1">SUM(T3:Y3)</f>
        <v>20</v>
      </c>
      <c r="T3" s="29">
        <v>5</v>
      </c>
      <c r="U3" s="29">
        <v>3</v>
      </c>
      <c r="V3" s="29">
        <v>3</v>
      </c>
      <c r="W3" s="29">
        <v>4</v>
      </c>
      <c r="X3" s="29">
        <v>5</v>
      </c>
      <c r="Y3" s="29"/>
    </row>
    <row r="4" spans="1:25">
      <c r="A4" s="27">
        <v>1</v>
      </c>
      <c r="B4" s="29" t="s">
        <v>9</v>
      </c>
      <c r="C4" s="27" t="s">
        <v>7</v>
      </c>
      <c r="D4" s="30" t="s">
        <v>8</v>
      </c>
      <c r="E4" s="31">
        <f t="shared" ref="E4:E13" si="2">SUM(F4:R4)</f>
        <v>266</v>
      </c>
      <c r="F4" s="35">
        <f t="shared" si="0"/>
        <v>0</v>
      </c>
      <c r="G4" s="35">
        <v>18</v>
      </c>
      <c r="H4" s="36">
        <v>27</v>
      </c>
      <c r="I4" s="35">
        <v>18</v>
      </c>
      <c r="J4" s="35">
        <v>22</v>
      </c>
      <c r="K4" s="35">
        <v>26</v>
      </c>
      <c r="L4" s="35">
        <v>21</v>
      </c>
      <c r="M4" s="35">
        <v>21</v>
      </c>
      <c r="N4" s="36">
        <v>27</v>
      </c>
      <c r="O4" s="35">
        <v>18</v>
      </c>
      <c r="P4" s="35">
        <v>19</v>
      </c>
      <c r="Q4" s="35">
        <v>24</v>
      </c>
      <c r="R4" s="35">
        <v>25</v>
      </c>
      <c r="S4" s="36">
        <f t="shared" si="1"/>
        <v>0</v>
      </c>
      <c r="T4" s="37"/>
      <c r="U4" s="37"/>
      <c r="V4" s="37"/>
      <c r="W4" s="37"/>
      <c r="X4" s="37"/>
      <c r="Y4" s="37"/>
    </row>
    <row r="5" spans="1:25">
      <c r="A5" s="27">
        <v>3</v>
      </c>
      <c r="B5" s="29" t="s">
        <v>104</v>
      </c>
      <c r="C5" s="30" t="s">
        <v>7</v>
      </c>
      <c r="D5" s="30" t="s">
        <v>12</v>
      </c>
      <c r="E5" s="31">
        <f t="shared" si="2"/>
        <v>238</v>
      </c>
      <c r="F5" s="32">
        <f t="shared" si="0"/>
        <v>28</v>
      </c>
      <c r="G5" s="32">
        <v>18</v>
      </c>
      <c r="H5" s="32">
        <v>16</v>
      </c>
      <c r="I5" s="32">
        <v>19</v>
      </c>
      <c r="J5" s="32">
        <v>20</v>
      </c>
      <c r="K5" s="32">
        <v>20</v>
      </c>
      <c r="L5" s="32">
        <v>13</v>
      </c>
      <c r="M5" s="32">
        <v>26</v>
      </c>
      <c r="N5" s="32">
        <v>20</v>
      </c>
      <c r="O5" s="32">
        <v>14</v>
      </c>
      <c r="P5" s="32">
        <v>9</v>
      </c>
      <c r="Q5" s="32">
        <v>21</v>
      </c>
      <c r="R5" s="32">
        <v>14</v>
      </c>
      <c r="S5" s="32">
        <f t="shared" si="1"/>
        <v>28</v>
      </c>
      <c r="T5" s="29">
        <v>5</v>
      </c>
      <c r="U5" s="29">
        <v>5</v>
      </c>
      <c r="V5" s="29">
        <v>4</v>
      </c>
      <c r="W5" s="29">
        <v>5</v>
      </c>
      <c r="X5" s="29">
        <v>5</v>
      </c>
      <c r="Y5" s="29">
        <v>4</v>
      </c>
    </row>
    <row r="6" spans="1:25">
      <c r="A6" s="27">
        <v>3</v>
      </c>
      <c r="B6" s="29" t="s">
        <v>13</v>
      </c>
      <c r="C6" s="30" t="s">
        <v>7</v>
      </c>
      <c r="D6" s="30" t="s">
        <v>10</v>
      </c>
      <c r="E6" s="31">
        <f t="shared" si="2"/>
        <v>238</v>
      </c>
      <c r="F6" s="35">
        <f t="shared" si="0"/>
        <v>9</v>
      </c>
      <c r="G6" s="36">
        <v>21</v>
      </c>
      <c r="H6" s="36">
        <v>11</v>
      </c>
      <c r="I6" s="36">
        <v>24</v>
      </c>
      <c r="J6" s="36">
        <v>14</v>
      </c>
      <c r="K6" s="36">
        <v>26</v>
      </c>
      <c r="L6" s="36">
        <v>19</v>
      </c>
      <c r="M6" s="36">
        <v>18</v>
      </c>
      <c r="N6" s="36">
        <v>19</v>
      </c>
      <c r="O6" s="36">
        <v>16</v>
      </c>
      <c r="P6" s="36">
        <v>20</v>
      </c>
      <c r="Q6" s="36">
        <v>22</v>
      </c>
      <c r="R6" s="36">
        <v>19</v>
      </c>
      <c r="S6" s="36">
        <f t="shared" si="1"/>
        <v>9</v>
      </c>
      <c r="T6" s="38">
        <v>4</v>
      </c>
      <c r="U6" s="38">
        <v>5</v>
      </c>
      <c r="V6" s="38"/>
      <c r="W6" s="38"/>
      <c r="X6" s="38"/>
      <c r="Y6" s="38"/>
    </row>
    <row r="7" spans="1:25">
      <c r="A7" s="27">
        <v>5</v>
      </c>
      <c r="B7" s="29" t="s">
        <v>6</v>
      </c>
      <c r="C7" s="27" t="s">
        <v>7</v>
      </c>
      <c r="D7" s="30" t="s">
        <v>8</v>
      </c>
      <c r="E7" s="31">
        <f t="shared" si="2"/>
        <v>223</v>
      </c>
      <c r="F7" s="32">
        <f t="shared" si="0"/>
        <v>8</v>
      </c>
      <c r="G7" s="32">
        <v>19</v>
      </c>
      <c r="H7" s="32">
        <v>17</v>
      </c>
      <c r="I7" s="32">
        <v>18</v>
      </c>
      <c r="J7" s="32">
        <v>21</v>
      </c>
      <c r="K7" s="32">
        <v>16</v>
      </c>
      <c r="L7" s="32">
        <v>20</v>
      </c>
      <c r="M7" s="32">
        <v>12</v>
      </c>
      <c r="N7" s="32">
        <v>20</v>
      </c>
      <c r="O7" s="32">
        <v>22</v>
      </c>
      <c r="P7" s="32">
        <v>12</v>
      </c>
      <c r="Q7" s="32">
        <v>17</v>
      </c>
      <c r="R7" s="32">
        <v>21</v>
      </c>
      <c r="S7" s="32">
        <f t="shared" si="1"/>
        <v>8</v>
      </c>
      <c r="T7" s="29">
        <v>3</v>
      </c>
      <c r="U7" s="29">
        <v>4</v>
      </c>
      <c r="V7" s="29">
        <v>1</v>
      </c>
      <c r="W7" s="29"/>
      <c r="X7" s="29"/>
      <c r="Y7" s="29"/>
    </row>
    <row r="8" spans="1:25">
      <c r="A8" s="27">
        <v>6</v>
      </c>
      <c r="B8" s="29" t="s">
        <v>64</v>
      </c>
      <c r="C8" s="30" t="s">
        <v>7</v>
      </c>
      <c r="D8" s="30" t="s">
        <v>8</v>
      </c>
      <c r="E8" s="31">
        <f t="shared" si="2"/>
        <v>220</v>
      </c>
      <c r="F8" s="35">
        <f t="shared" si="0"/>
        <v>15</v>
      </c>
      <c r="G8" s="36">
        <v>18</v>
      </c>
      <c r="H8" s="35">
        <v>11</v>
      </c>
      <c r="I8" s="35">
        <v>20</v>
      </c>
      <c r="J8" s="35">
        <v>17</v>
      </c>
      <c r="K8" s="35">
        <v>17</v>
      </c>
      <c r="L8" s="35">
        <v>21</v>
      </c>
      <c r="M8" s="36">
        <v>17</v>
      </c>
      <c r="N8" s="35">
        <v>16</v>
      </c>
      <c r="O8" s="35">
        <v>9</v>
      </c>
      <c r="P8" s="35">
        <v>17</v>
      </c>
      <c r="Q8" s="35">
        <v>20</v>
      </c>
      <c r="R8" s="35">
        <v>22</v>
      </c>
      <c r="S8" s="36">
        <f t="shared" si="1"/>
        <v>15</v>
      </c>
      <c r="T8" s="38">
        <v>3</v>
      </c>
      <c r="U8" s="38">
        <v>4</v>
      </c>
      <c r="V8" s="38">
        <v>5</v>
      </c>
      <c r="W8" s="38">
        <v>3</v>
      </c>
      <c r="X8" s="38"/>
      <c r="Y8" s="38"/>
    </row>
    <row r="9" spans="1:25">
      <c r="A9" s="27">
        <v>7</v>
      </c>
      <c r="B9" s="29" t="s">
        <v>17</v>
      </c>
      <c r="C9" s="30" t="s">
        <v>7</v>
      </c>
      <c r="D9" s="30" t="s">
        <v>8</v>
      </c>
      <c r="E9" s="31">
        <f t="shared" si="2"/>
        <v>193</v>
      </c>
      <c r="F9" s="32">
        <f t="shared" si="0"/>
        <v>5</v>
      </c>
      <c r="G9" s="32">
        <v>17</v>
      </c>
      <c r="H9" s="32">
        <v>8</v>
      </c>
      <c r="I9" s="32">
        <v>15</v>
      </c>
      <c r="J9" s="32">
        <v>17</v>
      </c>
      <c r="K9" s="32">
        <v>23</v>
      </c>
      <c r="L9" s="32">
        <v>12</v>
      </c>
      <c r="M9" s="32">
        <v>17</v>
      </c>
      <c r="N9" s="32">
        <v>8</v>
      </c>
      <c r="O9" s="32">
        <v>21</v>
      </c>
      <c r="P9" s="32">
        <v>20</v>
      </c>
      <c r="Q9" s="32">
        <v>21</v>
      </c>
      <c r="R9" s="32">
        <v>9</v>
      </c>
      <c r="S9" s="32">
        <f t="shared" si="1"/>
        <v>5</v>
      </c>
      <c r="T9" s="29">
        <v>5</v>
      </c>
      <c r="U9" s="29"/>
      <c r="V9" s="29"/>
      <c r="W9" s="29"/>
      <c r="X9" s="29"/>
      <c r="Y9" s="29"/>
    </row>
    <row r="10" spans="1:25">
      <c r="A10" s="27">
        <v>8</v>
      </c>
      <c r="B10" s="29" t="s">
        <v>41</v>
      </c>
      <c r="C10" s="30" t="s">
        <v>7</v>
      </c>
      <c r="D10" s="30" t="s">
        <v>10</v>
      </c>
      <c r="E10" s="31">
        <f t="shared" si="2"/>
        <v>181</v>
      </c>
      <c r="F10" s="35">
        <f t="shared" si="0"/>
        <v>4</v>
      </c>
      <c r="G10" s="35">
        <v>12</v>
      </c>
      <c r="H10" s="36">
        <v>9</v>
      </c>
      <c r="I10" s="35">
        <v>9</v>
      </c>
      <c r="J10" s="35">
        <v>22</v>
      </c>
      <c r="K10" s="35">
        <v>15</v>
      </c>
      <c r="L10" s="35">
        <v>13</v>
      </c>
      <c r="M10" s="35">
        <v>18</v>
      </c>
      <c r="N10" s="36">
        <v>11</v>
      </c>
      <c r="O10" s="35">
        <v>15</v>
      </c>
      <c r="P10" s="35">
        <v>15</v>
      </c>
      <c r="Q10" s="35">
        <v>16</v>
      </c>
      <c r="R10" s="35">
        <v>22</v>
      </c>
      <c r="S10" s="36">
        <f t="shared" si="1"/>
        <v>4</v>
      </c>
      <c r="T10" s="38">
        <v>4</v>
      </c>
      <c r="U10" s="38"/>
      <c r="V10" s="38"/>
      <c r="W10" s="38"/>
      <c r="X10" s="38"/>
      <c r="Y10" s="38"/>
    </row>
    <row r="11" spans="1:25">
      <c r="A11" s="27">
        <v>9</v>
      </c>
      <c r="B11" s="29" t="s">
        <v>107</v>
      </c>
      <c r="C11" s="30" t="s">
        <v>7</v>
      </c>
      <c r="D11" s="30" t="s">
        <v>8</v>
      </c>
      <c r="E11" s="31">
        <f t="shared" si="2"/>
        <v>178</v>
      </c>
      <c r="F11" s="32">
        <f t="shared" si="0"/>
        <v>1</v>
      </c>
      <c r="G11" s="32">
        <v>18</v>
      </c>
      <c r="H11" s="32">
        <v>14</v>
      </c>
      <c r="I11" s="32">
        <v>18</v>
      </c>
      <c r="J11" s="32">
        <v>16</v>
      </c>
      <c r="K11" s="32">
        <v>18</v>
      </c>
      <c r="L11" s="32">
        <v>22</v>
      </c>
      <c r="M11" s="32">
        <v>18</v>
      </c>
      <c r="N11" s="32">
        <v>9</v>
      </c>
      <c r="O11" s="32">
        <v>6</v>
      </c>
      <c r="P11" s="32">
        <v>9</v>
      </c>
      <c r="Q11" s="32">
        <v>14</v>
      </c>
      <c r="R11" s="32">
        <v>15</v>
      </c>
      <c r="S11" s="32">
        <f t="shared" si="1"/>
        <v>1</v>
      </c>
      <c r="T11" s="29">
        <v>1</v>
      </c>
      <c r="U11" s="29"/>
      <c r="V11" s="29"/>
      <c r="W11" s="29"/>
      <c r="X11" s="29"/>
      <c r="Y11" s="29"/>
    </row>
    <row r="12" spans="1:25">
      <c r="A12" s="27">
        <v>10</v>
      </c>
      <c r="B12" s="29" t="s">
        <v>105</v>
      </c>
      <c r="C12" s="30" t="s">
        <v>7</v>
      </c>
      <c r="D12" s="30" t="s">
        <v>8</v>
      </c>
      <c r="E12" s="31">
        <f t="shared" si="2"/>
        <v>164</v>
      </c>
      <c r="F12" s="35">
        <f t="shared" si="0"/>
        <v>7</v>
      </c>
      <c r="G12" s="35">
        <v>15</v>
      </c>
      <c r="H12" s="36">
        <v>24</v>
      </c>
      <c r="I12" s="35">
        <v>2</v>
      </c>
      <c r="J12" s="35">
        <v>15</v>
      </c>
      <c r="K12" s="35">
        <v>6</v>
      </c>
      <c r="L12" s="35">
        <v>14</v>
      </c>
      <c r="M12" s="35">
        <v>16</v>
      </c>
      <c r="N12" s="36">
        <v>7</v>
      </c>
      <c r="O12" s="35">
        <v>10</v>
      </c>
      <c r="P12" s="35">
        <v>13</v>
      </c>
      <c r="Q12" s="35">
        <v>20</v>
      </c>
      <c r="R12" s="35">
        <v>15</v>
      </c>
      <c r="S12" s="36">
        <f t="shared" si="1"/>
        <v>7</v>
      </c>
      <c r="T12" s="38">
        <v>3</v>
      </c>
      <c r="U12" s="38">
        <v>4</v>
      </c>
      <c r="V12" s="38"/>
      <c r="W12" s="38"/>
      <c r="X12" s="38"/>
      <c r="Y12" s="38"/>
    </row>
    <row r="13" spans="1:25">
      <c r="A13" s="27">
        <v>11</v>
      </c>
      <c r="B13" s="29" t="s">
        <v>106</v>
      </c>
      <c r="C13" s="28" t="s">
        <v>7</v>
      </c>
      <c r="D13" s="34" t="s">
        <v>10</v>
      </c>
      <c r="E13" s="31">
        <f t="shared" si="2"/>
        <v>156</v>
      </c>
      <c r="F13" s="32">
        <f t="shared" si="0"/>
        <v>0</v>
      </c>
      <c r="G13" s="32">
        <v>9</v>
      </c>
      <c r="H13" s="32">
        <v>8</v>
      </c>
      <c r="I13" s="32">
        <v>10</v>
      </c>
      <c r="J13" s="32">
        <v>8</v>
      </c>
      <c r="K13" s="32">
        <v>10</v>
      </c>
      <c r="L13" s="32">
        <v>14</v>
      </c>
      <c r="M13" s="32">
        <v>17</v>
      </c>
      <c r="N13" s="32">
        <v>12</v>
      </c>
      <c r="O13" s="32">
        <v>12</v>
      </c>
      <c r="P13" s="32">
        <v>16</v>
      </c>
      <c r="Q13" s="32">
        <v>21</v>
      </c>
      <c r="R13" s="32">
        <v>19</v>
      </c>
      <c r="S13" s="32">
        <f t="shared" si="1"/>
        <v>0</v>
      </c>
      <c r="T13" s="29"/>
      <c r="U13" s="29"/>
      <c r="V13" s="29"/>
      <c r="W13" s="29"/>
      <c r="X13" s="29"/>
      <c r="Y13" s="29"/>
    </row>
    <row r="14" spans="1:25">
      <c r="A14" s="18"/>
      <c r="B14" s="19"/>
      <c r="C14" s="18"/>
      <c r="D14" s="18"/>
      <c r="E14" s="18"/>
      <c r="F14" s="18"/>
      <c r="G14" s="18"/>
      <c r="H14" s="18"/>
      <c r="I14" s="18"/>
      <c r="J14" s="20"/>
      <c r="K14" s="20"/>
      <c r="L14" s="20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>
      <c r="B15" s="21" t="s">
        <v>18</v>
      </c>
      <c r="D15" s="18"/>
      <c r="E15" s="18"/>
      <c r="F15" s="18"/>
      <c r="G15" s="18"/>
      <c r="H15" s="18"/>
      <c r="I15" s="18"/>
      <c r="J15" s="20"/>
      <c r="K15" s="20"/>
      <c r="L15" s="20"/>
      <c r="S15" s="18"/>
      <c r="T15" s="18"/>
      <c r="U15" s="18"/>
      <c r="V15" s="18"/>
      <c r="W15" s="18"/>
      <c r="X15" s="18"/>
    </row>
    <row r="16" spans="1:25">
      <c r="A16" s="22" t="s">
        <v>19</v>
      </c>
      <c r="B16" s="21" t="s">
        <v>20</v>
      </c>
      <c r="D16" s="18"/>
      <c r="F16" s="18"/>
      <c r="G16" s="18"/>
      <c r="H16" s="18"/>
      <c r="I16" s="18"/>
      <c r="J16" s="20"/>
      <c r="K16" s="20"/>
      <c r="L16" s="20"/>
      <c r="S16" s="18"/>
      <c r="T16" s="18"/>
      <c r="U16" s="18"/>
      <c r="V16" s="18"/>
      <c r="W16" s="18"/>
      <c r="X16" s="18"/>
    </row>
    <row r="17" spans="1:24">
      <c r="A17" s="22" t="s">
        <v>12</v>
      </c>
      <c r="B17" s="21" t="s">
        <v>21</v>
      </c>
      <c r="D17" s="18"/>
      <c r="F17" s="18">
        <v>1</v>
      </c>
      <c r="G17" s="18">
        <v>2</v>
      </c>
      <c r="H17" s="18">
        <v>3</v>
      </c>
      <c r="I17" s="18">
        <v>4</v>
      </c>
      <c r="J17" s="18">
        <v>5</v>
      </c>
      <c r="K17" s="18">
        <v>6</v>
      </c>
      <c r="L17" s="18">
        <v>7</v>
      </c>
      <c r="M17" s="18">
        <v>8</v>
      </c>
      <c r="N17" s="18">
        <v>9</v>
      </c>
      <c r="O17" s="18">
        <v>10</v>
      </c>
      <c r="P17" s="18">
        <v>11</v>
      </c>
      <c r="Q17" s="18">
        <v>12</v>
      </c>
      <c r="R17" s="18">
        <v>13</v>
      </c>
      <c r="T17" s="18"/>
      <c r="U17" s="18"/>
      <c r="V17" s="18"/>
      <c r="W17" s="18"/>
      <c r="X17" s="18"/>
    </row>
    <row r="18" spans="1:24">
      <c r="A18" s="22" t="s">
        <v>10</v>
      </c>
      <c r="B18" s="23" t="s">
        <v>22</v>
      </c>
      <c r="D18" s="18"/>
      <c r="F18" s="18">
        <f>SUM($F3:F3)</f>
        <v>20</v>
      </c>
      <c r="G18" s="18">
        <f>SUM($F3:G3)</f>
        <v>38</v>
      </c>
      <c r="H18" s="18">
        <f>SUM($F3:H3)</f>
        <v>66</v>
      </c>
      <c r="I18" s="18">
        <f>SUM($F3:I3)</f>
        <v>89</v>
      </c>
      <c r="J18" s="18">
        <f>SUM($F3:J3)</f>
        <v>105</v>
      </c>
      <c r="K18" s="18">
        <f>SUM($F3:K3)</f>
        <v>123</v>
      </c>
      <c r="L18" s="18">
        <f>SUM($F3:L3)</f>
        <v>142</v>
      </c>
      <c r="M18" s="18">
        <f>SUM($F3:M3)</f>
        <v>165</v>
      </c>
      <c r="N18" s="18">
        <f>SUM($F3:N3)</f>
        <v>188</v>
      </c>
      <c r="O18" s="18">
        <f>SUM($F3:O3)</f>
        <v>207</v>
      </c>
      <c r="P18" s="18">
        <f>SUM($F3:P3)</f>
        <v>233</v>
      </c>
      <c r="Q18" s="18">
        <f>SUM($F3:Q3)</f>
        <v>248</v>
      </c>
      <c r="R18" s="18">
        <f>SUM($F3:R3)</f>
        <v>266</v>
      </c>
      <c r="T18" s="18"/>
      <c r="U18" s="18"/>
      <c r="V18" s="18"/>
      <c r="W18" s="18"/>
      <c r="X18" s="18"/>
    </row>
    <row r="19" spans="1:24">
      <c r="A19" s="22" t="s">
        <v>8</v>
      </c>
      <c r="B19" s="21" t="s">
        <v>23</v>
      </c>
      <c r="D19" s="18"/>
      <c r="F19" s="18">
        <f>SUM($F4:F4)</f>
        <v>0</v>
      </c>
      <c r="G19" s="18">
        <f>SUM($F4:G4)</f>
        <v>18</v>
      </c>
      <c r="H19" s="18">
        <f>SUM($F4:H4)</f>
        <v>45</v>
      </c>
      <c r="I19" s="18">
        <f>SUM($F4:I4)</f>
        <v>63</v>
      </c>
      <c r="J19" s="18">
        <f>SUM($F4:J4)</f>
        <v>85</v>
      </c>
      <c r="K19" s="18">
        <f>SUM($F4:K4)</f>
        <v>111</v>
      </c>
      <c r="L19" s="18">
        <f>SUM($F4:L4)</f>
        <v>132</v>
      </c>
      <c r="M19" s="18">
        <f>SUM($F4:M4)</f>
        <v>153</v>
      </c>
      <c r="N19" s="18">
        <f>SUM($F4:N4)</f>
        <v>180</v>
      </c>
      <c r="O19" s="18">
        <f>SUM($F4:O4)</f>
        <v>198</v>
      </c>
      <c r="P19" s="18">
        <f>SUM($F4:P4)</f>
        <v>217</v>
      </c>
      <c r="Q19" s="18">
        <f>SUM($F4:Q4)</f>
        <v>241</v>
      </c>
      <c r="R19" s="18">
        <f>SUM($F4:R4)</f>
        <v>266</v>
      </c>
      <c r="T19" s="18"/>
      <c r="U19" s="18"/>
      <c r="V19" s="18"/>
      <c r="W19" s="18"/>
      <c r="X19" s="18"/>
    </row>
    <row r="20" spans="1:24">
      <c r="A20" s="22" t="s">
        <v>24</v>
      </c>
      <c r="B20" s="21" t="s">
        <v>25</v>
      </c>
      <c r="D20" s="18"/>
      <c r="F20" s="18">
        <f>SUM($F5:F5)</f>
        <v>28</v>
      </c>
      <c r="G20" s="18">
        <f>SUM($F5:G5)</f>
        <v>46</v>
      </c>
      <c r="H20" s="18">
        <f>SUM($F5:H5)</f>
        <v>62</v>
      </c>
      <c r="I20" s="18">
        <f>SUM($F5:I5)</f>
        <v>81</v>
      </c>
      <c r="J20" s="18">
        <f>SUM($F5:J5)</f>
        <v>101</v>
      </c>
      <c r="K20" s="18">
        <f>SUM($F5:K5)</f>
        <v>121</v>
      </c>
      <c r="L20" s="18">
        <f>SUM($F5:L5)</f>
        <v>134</v>
      </c>
      <c r="M20" s="18">
        <f>SUM($F5:M5)</f>
        <v>160</v>
      </c>
      <c r="N20" s="18">
        <f>SUM($F5:N5)</f>
        <v>180</v>
      </c>
      <c r="O20" s="18">
        <f>SUM($F5:O5)</f>
        <v>194</v>
      </c>
      <c r="P20" s="18">
        <f>SUM($F5:P5)</f>
        <v>203</v>
      </c>
      <c r="Q20" s="18">
        <f>SUM($F5:Q5)</f>
        <v>224</v>
      </c>
      <c r="R20" s="18">
        <f>SUM($F5:R5)</f>
        <v>238</v>
      </c>
      <c r="T20" s="18"/>
      <c r="U20" s="18"/>
      <c r="V20" s="18"/>
      <c r="W20" s="18"/>
      <c r="X20" s="18"/>
    </row>
    <row r="21" spans="1:24">
      <c r="A21" s="22" t="s">
        <v>26</v>
      </c>
      <c r="B21" s="23" t="s">
        <v>27</v>
      </c>
      <c r="D21" s="18"/>
      <c r="F21" s="18">
        <f>SUM($F6:F6)</f>
        <v>9</v>
      </c>
      <c r="G21" s="18">
        <f>SUM($F6:G6)</f>
        <v>30</v>
      </c>
      <c r="H21" s="18">
        <f>SUM($F6:H6)</f>
        <v>41</v>
      </c>
      <c r="I21" s="18">
        <f>SUM($F6:I6)</f>
        <v>65</v>
      </c>
      <c r="J21" s="18">
        <f>SUM($F6:J6)</f>
        <v>79</v>
      </c>
      <c r="K21" s="18">
        <f>SUM($F6:K6)</f>
        <v>105</v>
      </c>
      <c r="L21" s="18">
        <f>SUM($F6:L6)</f>
        <v>124</v>
      </c>
      <c r="M21" s="18">
        <f>SUM($F6:M6)</f>
        <v>142</v>
      </c>
      <c r="N21" s="18">
        <f>SUM($F6:N6)</f>
        <v>161</v>
      </c>
      <c r="O21" s="18">
        <f>SUM($F6:O6)</f>
        <v>177</v>
      </c>
      <c r="P21" s="18">
        <f>SUM($F6:P6)</f>
        <v>197</v>
      </c>
      <c r="Q21" s="18">
        <f>SUM($F6:Q6)</f>
        <v>219</v>
      </c>
      <c r="R21" s="18">
        <f>SUM($F6:R6)</f>
        <v>238</v>
      </c>
      <c r="T21" s="18"/>
      <c r="U21" s="18"/>
      <c r="V21" s="18"/>
      <c r="W21" s="18"/>
      <c r="X21" s="18"/>
    </row>
    <row r="22" spans="1:24">
      <c r="A22" s="24"/>
      <c r="D22" s="18"/>
      <c r="F22" s="18">
        <f>SUM($F7:F7)</f>
        <v>8</v>
      </c>
      <c r="G22" s="18">
        <f>SUM($F7:G7)</f>
        <v>27</v>
      </c>
      <c r="H22" s="18">
        <f>SUM($F7:H7)</f>
        <v>44</v>
      </c>
      <c r="I22" s="18">
        <f>SUM($F7:I7)</f>
        <v>62</v>
      </c>
      <c r="J22" s="18">
        <f>SUM($F7:J7)</f>
        <v>83</v>
      </c>
      <c r="K22" s="18">
        <f>SUM($F7:K7)</f>
        <v>99</v>
      </c>
      <c r="L22" s="18">
        <f>SUM($F7:L7)</f>
        <v>119</v>
      </c>
      <c r="M22" s="18">
        <f>SUM($F7:M7)</f>
        <v>131</v>
      </c>
      <c r="N22" s="18">
        <f>SUM($F7:N7)</f>
        <v>151</v>
      </c>
      <c r="O22" s="18">
        <f>SUM($F7:O7)</f>
        <v>173</v>
      </c>
      <c r="P22" s="18">
        <f>SUM($F7:P7)</f>
        <v>185</v>
      </c>
      <c r="Q22" s="18">
        <f>SUM($F7:Q7)</f>
        <v>202</v>
      </c>
      <c r="R22" s="18">
        <f>SUM($F7:R7)</f>
        <v>223</v>
      </c>
      <c r="T22" s="18"/>
      <c r="U22" s="18"/>
      <c r="V22" s="18"/>
      <c r="W22" s="18"/>
      <c r="X22" s="18"/>
    </row>
    <row r="23" spans="1:24">
      <c r="A23" s="24"/>
      <c r="B23" s="21" t="s">
        <v>28</v>
      </c>
      <c r="D23" s="18"/>
      <c r="F23" s="18">
        <f>SUM($F8:F8)</f>
        <v>15</v>
      </c>
      <c r="G23" s="18">
        <f>SUM($F8:G8)</f>
        <v>33</v>
      </c>
      <c r="H23" s="18">
        <f>SUM($F8:H8)</f>
        <v>44</v>
      </c>
      <c r="I23" s="18">
        <f>SUM($F8:I8)</f>
        <v>64</v>
      </c>
      <c r="J23" s="18">
        <f>SUM($F8:J8)</f>
        <v>81</v>
      </c>
      <c r="K23" s="18">
        <f>SUM($F8:K8)</f>
        <v>98</v>
      </c>
      <c r="L23" s="18">
        <f>SUM($F8:L8)</f>
        <v>119</v>
      </c>
      <c r="M23" s="18">
        <f>SUM($F8:M8)</f>
        <v>136</v>
      </c>
      <c r="N23" s="18">
        <f>SUM($F8:N8)</f>
        <v>152</v>
      </c>
      <c r="O23" s="18">
        <f>SUM($F8:O8)</f>
        <v>161</v>
      </c>
      <c r="P23" s="18">
        <f>SUM($F8:P8)</f>
        <v>178</v>
      </c>
      <c r="Q23" s="18">
        <f>SUM($F8:Q8)</f>
        <v>198</v>
      </c>
      <c r="R23" s="18">
        <f>SUM($F8:R8)</f>
        <v>220</v>
      </c>
      <c r="T23" s="18"/>
      <c r="U23" s="18"/>
      <c r="V23" s="18"/>
      <c r="W23" s="18"/>
      <c r="X23" s="18"/>
    </row>
    <row r="24" spans="1:24">
      <c r="D24" s="18"/>
      <c r="F24" s="18">
        <f>SUM($F9:F9)</f>
        <v>5</v>
      </c>
      <c r="G24" s="18">
        <f>SUM($F9:G9)</f>
        <v>22</v>
      </c>
      <c r="H24" s="18">
        <f>SUM($F9:H9)</f>
        <v>30</v>
      </c>
      <c r="I24" s="18">
        <f>SUM($F9:I9)</f>
        <v>45</v>
      </c>
      <c r="J24" s="18">
        <f>SUM($F9:J9)</f>
        <v>62</v>
      </c>
      <c r="K24" s="18">
        <f>SUM($F9:K9)</f>
        <v>85</v>
      </c>
      <c r="L24" s="18">
        <f>SUM($F9:L9)</f>
        <v>97</v>
      </c>
      <c r="M24" s="18">
        <f>SUM($F9:M9)</f>
        <v>114</v>
      </c>
      <c r="N24" s="18">
        <f>SUM($F9:N9)</f>
        <v>122</v>
      </c>
      <c r="O24" s="18">
        <f>SUM($F9:O9)</f>
        <v>143</v>
      </c>
      <c r="P24" s="18">
        <f>SUM($F9:P9)</f>
        <v>163</v>
      </c>
      <c r="Q24" s="18">
        <f>SUM($F9:Q9)</f>
        <v>184</v>
      </c>
      <c r="R24" s="18">
        <f>SUM($F9:R9)</f>
        <v>193</v>
      </c>
      <c r="T24" s="18"/>
      <c r="U24" s="18"/>
      <c r="V24" s="18"/>
      <c r="W24" s="18"/>
      <c r="X24" s="18"/>
    </row>
    <row r="25" spans="1:24">
      <c r="D25" s="18"/>
      <c r="F25" s="18">
        <f>SUM($F10:F10)</f>
        <v>4</v>
      </c>
      <c r="G25" s="18">
        <f>SUM($F10:G10)</f>
        <v>16</v>
      </c>
      <c r="H25" s="18">
        <f>SUM($F10:H10)</f>
        <v>25</v>
      </c>
      <c r="I25" s="18">
        <f>SUM($F10:I10)</f>
        <v>34</v>
      </c>
      <c r="J25" s="18">
        <f>SUM($F10:J10)</f>
        <v>56</v>
      </c>
      <c r="K25" s="18">
        <f>SUM($F10:K10)</f>
        <v>71</v>
      </c>
      <c r="L25" s="18">
        <f>SUM($F10:L10)</f>
        <v>84</v>
      </c>
      <c r="M25" s="18">
        <f>SUM($F10:M10)</f>
        <v>102</v>
      </c>
      <c r="N25" s="18">
        <f>SUM($F10:N10)</f>
        <v>113</v>
      </c>
      <c r="O25" s="18">
        <f>SUM($F10:O10)</f>
        <v>128</v>
      </c>
      <c r="P25" s="18">
        <f>SUM($F10:P10)</f>
        <v>143</v>
      </c>
      <c r="Q25" s="18">
        <f>SUM($F10:Q10)</f>
        <v>159</v>
      </c>
      <c r="R25" s="18">
        <f>SUM($F10:R10)</f>
        <v>181</v>
      </c>
      <c r="T25" s="18"/>
      <c r="U25" s="18"/>
      <c r="V25" s="18"/>
      <c r="W25" s="18"/>
      <c r="X25" s="18"/>
    </row>
    <row r="26" spans="1:24">
      <c r="D26" s="18"/>
      <c r="F26" s="18">
        <f>SUM($F11:F11)</f>
        <v>1</v>
      </c>
      <c r="G26" s="18">
        <f>SUM($F11:G11)</f>
        <v>19</v>
      </c>
      <c r="H26" s="18">
        <f>SUM($F11:H11)</f>
        <v>33</v>
      </c>
      <c r="I26" s="18">
        <f>SUM($F11:I11)</f>
        <v>51</v>
      </c>
      <c r="J26" s="18">
        <f>SUM($F11:J11)</f>
        <v>67</v>
      </c>
      <c r="K26" s="18">
        <f>SUM($F11:K11)</f>
        <v>85</v>
      </c>
      <c r="L26" s="18">
        <f>SUM($F11:L11)</f>
        <v>107</v>
      </c>
      <c r="M26" s="18">
        <f>SUM($F11:M11)</f>
        <v>125</v>
      </c>
      <c r="N26" s="18">
        <f>SUM($F11:N11)</f>
        <v>134</v>
      </c>
      <c r="O26" s="18">
        <f>SUM($F11:O11)</f>
        <v>140</v>
      </c>
      <c r="P26" s="18">
        <f>SUM($F11:P11)</f>
        <v>149</v>
      </c>
      <c r="Q26" s="18">
        <f>SUM($F11:Q11)</f>
        <v>163</v>
      </c>
      <c r="R26" s="18">
        <f>SUM($F11:R11)</f>
        <v>178</v>
      </c>
      <c r="T26" s="18"/>
      <c r="U26" s="18"/>
      <c r="V26" s="18"/>
      <c r="W26" s="18"/>
      <c r="X26" s="18"/>
    </row>
    <row r="27" spans="1:24">
      <c r="D27" s="18"/>
      <c r="F27" s="18">
        <f>SUM($F12:F12)</f>
        <v>7</v>
      </c>
      <c r="G27" s="18">
        <f>SUM($F12:G12)</f>
        <v>22</v>
      </c>
      <c r="H27" s="18">
        <f>SUM($F12:H12)</f>
        <v>46</v>
      </c>
      <c r="I27" s="18">
        <f>SUM($F12:I12)</f>
        <v>48</v>
      </c>
      <c r="J27" s="18">
        <f>SUM($F12:J12)</f>
        <v>63</v>
      </c>
      <c r="K27" s="18">
        <f>SUM($F12:K12)</f>
        <v>69</v>
      </c>
      <c r="L27" s="18">
        <f>SUM($F12:L12)</f>
        <v>83</v>
      </c>
      <c r="M27" s="18">
        <f>SUM($F12:M12)</f>
        <v>99</v>
      </c>
      <c r="N27" s="18">
        <f>SUM($F12:N12)</f>
        <v>106</v>
      </c>
      <c r="O27" s="18">
        <f>SUM($F12:O12)</f>
        <v>116</v>
      </c>
      <c r="P27" s="18">
        <f>SUM($F12:P12)</f>
        <v>129</v>
      </c>
      <c r="Q27" s="18">
        <f>SUM($F12:Q12)</f>
        <v>149</v>
      </c>
      <c r="R27" s="18">
        <f>SUM($F12:R12)</f>
        <v>164</v>
      </c>
      <c r="T27" s="18"/>
      <c r="U27" s="18"/>
      <c r="V27" s="18"/>
      <c r="W27" s="18"/>
      <c r="X27" s="18"/>
    </row>
    <row r="28" spans="1:24">
      <c r="D28" s="18"/>
      <c r="F28" s="18">
        <f>SUM($F13:F13)</f>
        <v>0</v>
      </c>
      <c r="G28" s="18">
        <f>SUM($F13:G13)</f>
        <v>9</v>
      </c>
      <c r="H28" s="18">
        <f>SUM($F13:H13)</f>
        <v>17</v>
      </c>
      <c r="I28" s="18">
        <f>SUM($F13:I13)</f>
        <v>27</v>
      </c>
      <c r="J28" s="18">
        <f>SUM($F13:J13)</f>
        <v>35</v>
      </c>
      <c r="K28" s="18">
        <f>SUM($F13:K13)</f>
        <v>45</v>
      </c>
      <c r="L28" s="18">
        <f>SUM($F13:L13)</f>
        <v>59</v>
      </c>
      <c r="M28" s="18">
        <f>SUM($F13:M13)</f>
        <v>76</v>
      </c>
      <c r="N28" s="18">
        <f>SUM($F13:N13)</f>
        <v>88</v>
      </c>
      <c r="O28" s="18">
        <f>SUM($F13:O13)</f>
        <v>100</v>
      </c>
      <c r="P28" s="18">
        <f>SUM($F13:P13)</f>
        <v>116</v>
      </c>
      <c r="Q28" s="18">
        <f>SUM($F13:Q13)</f>
        <v>137</v>
      </c>
      <c r="R28" s="18">
        <f>SUM($F13:R13)</f>
        <v>156</v>
      </c>
      <c r="T28" s="18"/>
      <c r="U28" s="18"/>
      <c r="V28" s="18"/>
      <c r="W28" s="18"/>
      <c r="X28" s="18"/>
    </row>
    <row r="29" spans="1:24">
      <c r="F29" s="18">
        <f t="shared" ref="F29:R29" si="3">MAX(F18:F28)</f>
        <v>28</v>
      </c>
      <c r="G29" s="18">
        <f t="shared" si="3"/>
        <v>46</v>
      </c>
      <c r="H29" s="18">
        <f t="shared" si="3"/>
        <v>66</v>
      </c>
      <c r="I29" s="18">
        <f t="shared" si="3"/>
        <v>89</v>
      </c>
      <c r="J29" s="18">
        <f t="shared" si="3"/>
        <v>105</v>
      </c>
      <c r="K29" s="18">
        <f t="shared" si="3"/>
        <v>123</v>
      </c>
      <c r="L29" s="18">
        <f t="shared" si="3"/>
        <v>142</v>
      </c>
      <c r="M29" s="18">
        <f t="shared" si="3"/>
        <v>165</v>
      </c>
      <c r="N29" s="18">
        <f t="shared" si="3"/>
        <v>188</v>
      </c>
      <c r="O29" s="18">
        <f t="shared" si="3"/>
        <v>207</v>
      </c>
      <c r="P29" s="18">
        <f t="shared" si="3"/>
        <v>233</v>
      </c>
      <c r="Q29" s="18">
        <f t="shared" si="3"/>
        <v>248</v>
      </c>
      <c r="R29" s="18">
        <f t="shared" si="3"/>
        <v>266</v>
      </c>
      <c r="T29" s="18"/>
      <c r="U29" s="18"/>
      <c r="V29" s="18"/>
      <c r="W29" s="18"/>
      <c r="X29" s="18"/>
    </row>
    <row r="30" spans="1:24"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T30" s="18"/>
      <c r="U30" s="18"/>
      <c r="V30" s="18"/>
      <c r="W30" s="18"/>
      <c r="X30" s="18"/>
    </row>
    <row r="31" spans="1:24">
      <c r="F31" s="25"/>
      <c r="G31" s="25"/>
      <c r="H31" s="18"/>
      <c r="I31" s="25"/>
      <c r="J31" s="20"/>
      <c r="K31" s="20"/>
      <c r="L31" s="20"/>
      <c r="R31" s="18"/>
      <c r="T31" s="18"/>
      <c r="U31" s="18"/>
      <c r="V31" s="18"/>
      <c r="W31" s="18"/>
      <c r="X31" s="18"/>
    </row>
    <row r="32" spans="1:24">
      <c r="E32" s="6" t="str">
        <f t="shared" ref="E32:E42" si="4">B3</f>
        <v>Damian Kuczmaszewski</v>
      </c>
      <c r="F32" s="26">
        <f t="shared" ref="F32:R32" si="5">F18/F$29</f>
        <v>0.7142857142857143</v>
      </c>
      <c r="G32" s="26">
        <f t="shared" si="5"/>
        <v>0.82608695652173914</v>
      </c>
      <c r="H32" s="26">
        <f t="shared" si="5"/>
        <v>1</v>
      </c>
      <c r="I32" s="26">
        <f t="shared" si="5"/>
        <v>1</v>
      </c>
      <c r="J32" s="26">
        <f t="shared" si="5"/>
        <v>1</v>
      </c>
      <c r="K32" s="26">
        <f t="shared" si="5"/>
        <v>1</v>
      </c>
      <c r="L32" s="26">
        <f t="shared" si="5"/>
        <v>1</v>
      </c>
      <c r="M32" s="26">
        <f t="shared" si="5"/>
        <v>1</v>
      </c>
      <c r="N32" s="26">
        <f t="shared" si="5"/>
        <v>1</v>
      </c>
      <c r="O32" s="26">
        <f t="shared" si="5"/>
        <v>1</v>
      </c>
      <c r="P32" s="26">
        <f t="shared" si="5"/>
        <v>1</v>
      </c>
      <c r="Q32" s="26">
        <f t="shared" si="5"/>
        <v>1</v>
      </c>
      <c r="R32" s="26">
        <f t="shared" si="5"/>
        <v>1</v>
      </c>
      <c r="T32" s="26"/>
      <c r="U32" s="26"/>
      <c r="V32" s="26"/>
      <c r="W32" s="26"/>
      <c r="X32" s="26"/>
    </row>
    <row r="33" spans="5:24">
      <c r="E33" s="6" t="str">
        <f t="shared" si="4"/>
        <v>Krzysztof "FAZIK" Brzeziński</v>
      </c>
      <c r="F33" s="26">
        <f t="shared" ref="F33:R33" si="6">F19/F$29</f>
        <v>0</v>
      </c>
      <c r="G33" s="26">
        <f t="shared" si="6"/>
        <v>0.39130434782608697</v>
      </c>
      <c r="H33" s="26">
        <f t="shared" si="6"/>
        <v>0.68181818181818177</v>
      </c>
      <c r="I33" s="26">
        <f t="shared" si="6"/>
        <v>0.7078651685393258</v>
      </c>
      <c r="J33" s="26">
        <f t="shared" si="6"/>
        <v>0.80952380952380953</v>
      </c>
      <c r="K33" s="26">
        <f t="shared" si="6"/>
        <v>0.90243902439024393</v>
      </c>
      <c r="L33" s="26">
        <f t="shared" si="6"/>
        <v>0.92957746478873238</v>
      </c>
      <c r="M33" s="26">
        <f t="shared" si="6"/>
        <v>0.92727272727272725</v>
      </c>
      <c r="N33" s="26">
        <f t="shared" si="6"/>
        <v>0.95744680851063835</v>
      </c>
      <c r="O33" s="26">
        <f t="shared" si="6"/>
        <v>0.95652173913043481</v>
      </c>
      <c r="P33" s="26">
        <f t="shared" si="6"/>
        <v>0.93133047210300424</v>
      </c>
      <c r="Q33" s="26">
        <f t="shared" si="6"/>
        <v>0.97177419354838712</v>
      </c>
      <c r="R33" s="26">
        <f t="shared" si="6"/>
        <v>1</v>
      </c>
      <c r="T33" s="26"/>
      <c r="U33" s="26"/>
      <c r="V33" s="26"/>
      <c r="W33" s="26"/>
      <c r="X33" s="26"/>
    </row>
    <row r="34" spans="5:24">
      <c r="E34" s="6" t="str">
        <f t="shared" si="4"/>
        <v>Robert "Stanley" Stańczyk</v>
      </c>
      <c r="F34" s="26">
        <f t="shared" ref="F34:R34" si="7">F20/F$29</f>
        <v>1</v>
      </c>
      <c r="G34" s="26">
        <f t="shared" si="7"/>
        <v>1</v>
      </c>
      <c r="H34" s="26">
        <f t="shared" si="7"/>
        <v>0.93939393939393945</v>
      </c>
      <c r="I34" s="26">
        <f t="shared" si="7"/>
        <v>0.9101123595505618</v>
      </c>
      <c r="J34" s="26">
        <f t="shared" si="7"/>
        <v>0.96190476190476193</v>
      </c>
      <c r="K34" s="26">
        <f t="shared" si="7"/>
        <v>0.98373983739837401</v>
      </c>
      <c r="L34" s="26">
        <f t="shared" si="7"/>
        <v>0.94366197183098588</v>
      </c>
      <c r="M34" s="26">
        <f t="shared" si="7"/>
        <v>0.96969696969696972</v>
      </c>
      <c r="N34" s="26">
        <f t="shared" si="7"/>
        <v>0.95744680851063835</v>
      </c>
      <c r="O34" s="26">
        <f t="shared" si="7"/>
        <v>0.9371980676328503</v>
      </c>
      <c r="P34" s="26">
        <f t="shared" si="7"/>
        <v>0.871244635193133</v>
      </c>
      <c r="Q34" s="26">
        <f t="shared" si="7"/>
        <v>0.90322580645161288</v>
      </c>
      <c r="R34" s="26">
        <f t="shared" si="7"/>
        <v>0.89473684210526316</v>
      </c>
      <c r="T34" s="26"/>
      <c r="U34" s="26"/>
      <c r="V34" s="26"/>
      <c r="W34" s="26"/>
      <c r="X34" s="26"/>
    </row>
    <row r="35" spans="5:24">
      <c r="E35" s="6" t="str">
        <f t="shared" si="4"/>
        <v>Robert "Gata" Piechota</v>
      </c>
      <c r="F35" s="26">
        <f t="shared" ref="F35:R35" si="8">F21/F$29</f>
        <v>0.32142857142857145</v>
      </c>
      <c r="G35" s="26">
        <f t="shared" si="8"/>
        <v>0.65217391304347827</v>
      </c>
      <c r="H35" s="26">
        <f t="shared" si="8"/>
        <v>0.62121212121212122</v>
      </c>
      <c r="I35" s="26">
        <f t="shared" si="8"/>
        <v>0.7303370786516854</v>
      </c>
      <c r="J35" s="26">
        <f t="shared" si="8"/>
        <v>0.75238095238095237</v>
      </c>
      <c r="K35" s="26">
        <f t="shared" si="8"/>
        <v>0.85365853658536583</v>
      </c>
      <c r="L35" s="26">
        <f t="shared" si="8"/>
        <v>0.87323943661971826</v>
      </c>
      <c r="M35" s="26">
        <f t="shared" si="8"/>
        <v>0.8606060606060606</v>
      </c>
      <c r="N35" s="26">
        <f t="shared" si="8"/>
        <v>0.8563829787234043</v>
      </c>
      <c r="O35" s="26">
        <f t="shared" si="8"/>
        <v>0.85507246376811596</v>
      </c>
      <c r="P35" s="26">
        <f t="shared" si="8"/>
        <v>0.84549356223175964</v>
      </c>
      <c r="Q35" s="26">
        <f t="shared" si="8"/>
        <v>0.88306451612903225</v>
      </c>
      <c r="R35" s="26">
        <f t="shared" si="8"/>
        <v>0.89473684210526316</v>
      </c>
      <c r="T35" s="26"/>
      <c r="U35" s="26"/>
      <c r="V35" s="26"/>
      <c r="W35" s="26"/>
      <c r="X35" s="26"/>
    </row>
    <row r="36" spans="5:24">
      <c r="E36" s="6" t="str">
        <f t="shared" si="4"/>
        <v>Paweł "PaVł" Kikel</v>
      </c>
      <c r="F36" s="26">
        <f t="shared" ref="F36:R36" si="9">F22/F$29</f>
        <v>0.2857142857142857</v>
      </c>
      <c r="G36" s="26">
        <f t="shared" si="9"/>
        <v>0.58695652173913049</v>
      </c>
      <c r="H36" s="26">
        <f t="shared" si="9"/>
        <v>0.66666666666666663</v>
      </c>
      <c r="I36" s="26">
        <f t="shared" si="9"/>
        <v>0.6966292134831461</v>
      </c>
      <c r="J36" s="26">
        <f t="shared" si="9"/>
        <v>0.79047619047619044</v>
      </c>
      <c r="K36" s="26">
        <f t="shared" si="9"/>
        <v>0.80487804878048785</v>
      </c>
      <c r="L36" s="26">
        <f t="shared" si="9"/>
        <v>0.8380281690140845</v>
      </c>
      <c r="M36" s="26">
        <f t="shared" si="9"/>
        <v>0.79393939393939394</v>
      </c>
      <c r="N36" s="26">
        <f t="shared" si="9"/>
        <v>0.80319148936170215</v>
      </c>
      <c r="O36" s="26">
        <f t="shared" si="9"/>
        <v>0.83574879227053145</v>
      </c>
      <c r="P36" s="26">
        <f t="shared" si="9"/>
        <v>0.79399141630901282</v>
      </c>
      <c r="Q36" s="26">
        <f t="shared" si="9"/>
        <v>0.81451612903225812</v>
      </c>
      <c r="R36" s="26">
        <f t="shared" si="9"/>
        <v>0.83834586466165417</v>
      </c>
      <c r="T36" s="26"/>
      <c r="U36" s="26"/>
      <c r="V36" s="26"/>
      <c r="W36" s="26"/>
      <c r="X36" s="26"/>
    </row>
    <row r="37" spans="5:24">
      <c r="E37" s="6" t="str">
        <f t="shared" si="4"/>
        <v>Mirosław Łuksza</v>
      </c>
      <c r="F37" s="26">
        <f t="shared" ref="F37:R37" si="10">F23/F$29</f>
        <v>0.5357142857142857</v>
      </c>
      <c r="G37" s="26">
        <f t="shared" si="10"/>
        <v>0.71739130434782605</v>
      </c>
      <c r="H37" s="26">
        <f t="shared" si="10"/>
        <v>0.66666666666666663</v>
      </c>
      <c r="I37" s="26">
        <f t="shared" si="10"/>
        <v>0.7191011235955056</v>
      </c>
      <c r="J37" s="26">
        <f t="shared" si="10"/>
        <v>0.77142857142857146</v>
      </c>
      <c r="K37" s="26">
        <f t="shared" si="10"/>
        <v>0.7967479674796748</v>
      </c>
      <c r="L37" s="26">
        <f t="shared" si="10"/>
        <v>0.8380281690140845</v>
      </c>
      <c r="M37" s="26">
        <f t="shared" si="10"/>
        <v>0.82424242424242422</v>
      </c>
      <c r="N37" s="26">
        <f t="shared" si="10"/>
        <v>0.80851063829787229</v>
      </c>
      <c r="O37" s="26">
        <f t="shared" si="10"/>
        <v>0.77777777777777779</v>
      </c>
      <c r="P37" s="26">
        <f t="shared" si="10"/>
        <v>0.76394849785407726</v>
      </c>
      <c r="Q37" s="26">
        <f t="shared" si="10"/>
        <v>0.79838709677419351</v>
      </c>
      <c r="R37" s="26">
        <f t="shared" si="10"/>
        <v>0.82706766917293228</v>
      </c>
      <c r="T37" s="26"/>
      <c r="U37" s="26"/>
      <c r="V37" s="26"/>
      <c r="W37" s="26"/>
      <c r="X37" s="26"/>
    </row>
    <row r="38" spans="5:24">
      <c r="E38" s="6" t="str">
        <f t="shared" si="4"/>
        <v>Zbyszek "Zbig" Futyma</v>
      </c>
      <c r="F38" s="26">
        <f t="shared" ref="F38:R38" si="11">F24/F$29</f>
        <v>0.17857142857142858</v>
      </c>
      <c r="G38" s="26">
        <f t="shared" si="11"/>
        <v>0.47826086956521741</v>
      </c>
      <c r="H38" s="26">
        <f t="shared" si="11"/>
        <v>0.45454545454545453</v>
      </c>
      <c r="I38" s="26">
        <f t="shared" si="11"/>
        <v>0.5056179775280899</v>
      </c>
      <c r="J38" s="26">
        <f t="shared" si="11"/>
        <v>0.59047619047619049</v>
      </c>
      <c r="K38" s="26">
        <f t="shared" si="11"/>
        <v>0.69105691056910568</v>
      </c>
      <c r="L38" s="26">
        <f t="shared" si="11"/>
        <v>0.68309859154929575</v>
      </c>
      <c r="M38" s="26">
        <f t="shared" si="11"/>
        <v>0.69090909090909092</v>
      </c>
      <c r="N38" s="26">
        <f t="shared" si="11"/>
        <v>0.64893617021276595</v>
      </c>
      <c r="O38" s="26">
        <f t="shared" si="11"/>
        <v>0.6908212560386473</v>
      </c>
      <c r="P38" s="26">
        <f t="shared" si="11"/>
        <v>0.69957081545064381</v>
      </c>
      <c r="Q38" s="26">
        <f t="shared" si="11"/>
        <v>0.74193548387096775</v>
      </c>
      <c r="R38" s="26">
        <f t="shared" si="11"/>
        <v>0.72556390977443608</v>
      </c>
      <c r="T38" s="26"/>
      <c r="U38" s="26"/>
      <c r="V38" s="26"/>
      <c r="W38" s="26"/>
      <c r="X38" s="26"/>
    </row>
    <row r="39" spans="5:24">
      <c r="E39" s="6" t="str">
        <f t="shared" si="4"/>
        <v>Dorota Janiszewska</v>
      </c>
      <c r="F39" s="26">
        <f t="shared" ref="F39:R39" si="12">F25/F$29</f>
        <v>0.14285714285714285</v>
      </c>
      <c r="G39" s="26">
        <f t="shared" si="12"/>
        <v>0.34782608695652173</v>
      </c>
      <c r="H39" s="26">
        <f t="shared" si="12"/>
        <v>0.37878787878787878</v>
      </c>
      <c r="I39" s="26">
        <f t="shared" si="12"/>
        <v>0.38202247191011235</v>
      </c>
      <c r="J39" s="26">
        <f t="shared" si="12"/>
        <v>0.53333333333333333</v>
      </c>
      <c r="K39" s="26">
        <f t="shared" si="12"/>
        <v>0.57723577235772361</v>
      </c>
      <c r="L39" s="26">
        <f t="shared" si="12"/>
        <v>0.59154929577464788</v>
      </c>
      <c r="M39" s="26">
        <f t="shared" si="12"/>
        <v>0.61818181818181817</v>
      </c>
      <c r="N39" s="26">
        <f t="shared" si="12"/>
        <v>0.60106382978723405</v>
      </c>
      <c r="O39" s="26">
        <f t="shared" si="12"/>
        <v>0.61835748792270528</v>
      </c>
      <c r="P39" s="26">
        <f t="shared" si="12"/>
        <v>0.61373390557939911</v>
      </c>
      <c r="Q39" s="26">
        <f t="shared" si="12"/>
        <v>0.6411290322580645</v>
      </c>
      <c r="R39" s="26">
        <f t="shared" si="12"/>
        <v>0.68045112781954886</v>
      </c>
    </row>
    <row r="40" spans="5:24">
      <c r="E40" s="6" t="str">
        <f t="shared" si="4"/>
        <v>Tomasz "Napoleon" Zieliński</v>
      </c>
      <c r="F40" s="26">
        <f t="shared" ref="F40:R40" si="13">F26/F$29</f>
        <v>3.5714285714285712E-2</v>
      </c>
      <c r="G40" s="26">
        <f t="shared" si="13"/>
        <v>0.41304347826086957</v>
      </c>
      <c r="H40" s="26">
        <f t="shared" si="13"/>
        <v>0.5</v>
      </c>
      <c r="I40" s="26">
        <f t="shared" si="13"/>
        <v>0.5730337078651685</v>
      </c>
      <c r="J40" s="26">
        <f t="shared" si="13"/>
        <v>0.63809523809523805</v>
      </c>
      <c r="K40" s="26">
        <f t="shared" si="13"/>
        <v>0.69105691056910568</v>
      </c>
      <c r="L40" s="26">
        <f t="shared" si="13"/>
        <v>0.75352112676056338</v>
      </c>
      <c r="M40" s="26">
        <f t="shared" si="13"/>
        <v>0.75757575757575757</v>
      </c>
      <c r="N40" s="26">
        <f t="shared" si="13"/>
        <v>0.71276595744680848</v>
      </c>
      <c r="O40" s="26">
        <f t="shared" si="13"/>
        <v>0.67632850241545894</v>
      </c>
      <c r="P40" s="26">
        <f t="shared" si="13"/>
        <v>0.63948497854077258</v>
      </c>
      <c r="Q40" s="26">
        <f t="shared" si="13"/>
        <v>0.657258064516129</v>
      </c>
      <c r="R40" s="26">
        <f t="shared" si="13"/>
        <v>0.66917293233082709</v>
      </c>
    </row>
    <row r="41" spans="5:24">
      <c r="E41" s="6" t="str">
        <f t="shared" si="4"/>
        <v>Roman "Romano" Kozieł</v>
      </c>
      <c r="F41" s="26">
        <f t="shared" ref="F41:R41" si="14">F27/F$29</f>
        <v>0.25</v>
      </c>
      <c r="G41" s="26">
        <f t="shared" si="14"/>
        <v>0.47826086956521741</v>
      </c>
      <c r="H41" s="26">
        <f t="shared" si="14"/>
        <v>0.69696969696969702</v>
      </c>
      <c r="I41" s="26">
        <f t="shared" si="14"/>
        <v>0.5393258426966292</v>
      </c>
      <c r="J41" s="26">
        <f t="shared" si="14"/>
        <v>0.6</v>
      </c>
      <c r="K41" s="26">
        <f t="shared" si="14"/>
        <v>0.56097560975609762</v>
      </c>
      <c r="L41" s="26">
        <f t="shared" si="14"/>
        <v>0.58450704225352113</v>
      </c>
      <c r="M41" s="26">
        <f t="shared" si="14"/>
        <v>0.6</v>
      </c>
      <c r="N41" s="26">
        <f t="shared" si="14"/>
        <v>0.56382978723404253</v>
      </c>
      <c r="O41" s="26">
        <f t="shared" si="14"/>
        <v>0.56038647342995174</v>
      </c>
      <c r="P41" s="26">
        <f t="shared" si="14"/>
        <v>0.55364806866952787</v>
      </c>
      <c r="Q41" s="26">
        <f t="shared" si="14"/>
        <v>0.60080645161290325</v>
      </c>
      <c r="R41" s="26">
        <f t="shared" si="14"/>
        <v>0.61654135338345861</v>
      </c>
    </row>
    <row r="42" spans="5:24">
      <c r="E42" s="6" t="str">
        <f t="shared" si="4"/>
        <v>Maja Jęczkowska</v>
      </c>
      <c r="F42" s="26">
        <f t="shared" ref="F42:R42" si="15">F28/F$29</f>
        <v>0</v>
      </c>
      <c r="G42" s="26">
        <f t="shared" si="15"/>
        <v>0.19565217391304349</v>
      </c>
      <c r="H42" s="26">
        <f t="shared" si="15"/>
        <v>0.25757575757575757</v>
      </c>
      <c r="I42" s="26">
        <f t="shared" si="15"/>
        <v>0.30337078651685395</v>
      </c>
      <c r="J42" s="26">
        <f t="shared" si="15"/>
        <v>0.33333333333333331</v>
      </c>
      <c r="K42" s="26">
        <f t="shared" si="15"/>
        <v>0.36585365853658536</v>
      </c>
      <c r="L42" s="26">
        <f t="shared" si="15"/>
        <v>0.41549295774647887</v>
      </c>
      <c r="M42" s="26">
        <f t="shared" si="15"/>
        <v>0.46060606060606063</v>
      </c>
      <c r="N42" s="26">
        <f t="shared" si="15"/>
        <v>0.46808510638297873</v>
      </c>
      <c r="O42" s="26">
        <f t="shared" si="15"/>
        <v>0.48309178743961351</v>
      </c>
      <c r="P42" s="26">
        <f t="shared" si="15"/>
        <v>0.4978540772532189</v>
      </c>
      <c r="Q42" s="26">
        <f t="shared" si="15"/>
        <v>0.55241935483870963</v>
      </c>
      <c r="R42" s="26">
        <f t="shared" si="15"/>
        <v>0.5864661654135338</v>
      </c>
    </row>
  </sheetData>
  <mergeCells count="19">
    <mergeCell ref="F1:F2"/>
    <mergeCell ref="A1:A2"/>
    <mergeCell ref="B1:B2"/>
    <mergeCell ref="C1:C2"/>
    <mergeCell ref="D1:D2"/>
    <mergeCell ref="E1:E2"/>
    <mergeCell ref="S1:Y1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9"/>
  <sheetViews>
    <sheetView workbookViewId="0">
      <selection activeCell="Q3" sqref="Q3"/>
    </sheetView>
  </sheetViews>
  <sheetFormatPr defaultRowHeight="14.4"/>
  <cols>
    <col min="2" max="2" width="29.88671875" customWidth="1"/>
    <col min="3" max="3" width="9.109375" customWidth="1"/>
    <col min="4" max="4" width="7.33203125" customWidth="1"/>
    <col min="6" max="16" width="6.5546875" bestFit="1" customWidth="1"/>
    <col min="17" max="17" width="6.5546875" customWidth="1"/>
    <col min="18" max="22" width="6.5546875" bestFit="1" customWidth="1"/>
    <col min="23" max="23" width="6.77734375" customWidth="1"/>
  </cols>
  <sheetData>
    <row r="1" spans="1:23">
      <c r="A1" s="82" t="s">
        <v>0</v>
      </c>
      <c r="B1" s="82" t="s">
        <v>1</v>
      </c>
      <c r="C1" s="82" t="s">
        <v>2</v>
      </c>
      <c r="D1" s="83" t="s">
        <v>3</v>
      </c>
      <c r="E1" s="85" t="s">
        <v>4</v>
      </c>
      <c r="F1" s="81">
        <v>1</v>
      </c>
      <c r="G1" s="81">
        <v>2</v>
      </c>
      <c r="H1" s="81">
        <v>3</v>
      </c>
      <c r="I1" s="81">
        <v>4</v>
      </c>
      <c r="J1" s="81">
        <v>5</v>
      </c>
      <c r="K1" s="81">
        <v>6</v>
      </c>
      <c r="L1" s="81">
        <v>7</v>
      </c>
      <c r="M1" s="81">
        <v>8</v>
      </c>
      <c r="N1" s="81">
        <v>9</v>
      </c>
      <c r="O1" s="81">
        <v>10</v>
      </c>
      <c r="P1" s="81">
        <v>11</v>
      </c>
      <c r="Q1" s="86">
        <v>6</v>
      </c>
      <c r="R1" s="87"/>
      <c r="S1" s="87"/>
      <c r="T1" s="87"/>
      <c r="U1" s="87"/>
      <c r="V1" s="87"/>
      <c r="W1" s="87"/>
    </row>
    <row r="2" spans="1:23">
      <c r="A2" s="82"/>
      <c r="B2" s="82"/>
      <c r="C2" s="82"/>
      <c r="D2" s="84"/>
      <c r="E2" s="85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9" t="s">
        <v>5</v>
      </c>
      <c r="R2" s="79">
        <v>0</v>
      </c>
      <c r="S2" s="79">
        <v>1</v>
      </c>
      <c r="T2" s="2">
        <v>2</v>
      </c>
      <c r="U2" s="3">
        <v>3</v>
      </c>
      <c r="V2" s="4">
        <v>4</v>
      </c>
      <c r="W2" s="5">
        <v>5</v>
      </c>
    </row>
    <row r="3" spans="1:23">
      <c r="A3" s="27">
        <v>1</v>
      </c>
      <c r="B3" s="29" t="s">
        <v>9</v>
      </c>
      <c r="C3" s="27" t="s">
        <v>7</v>
      </c>
      <c r="D3" s="30" t="s">
        <v>75</v>
      </c>
      <c r="E3" s="31">
        <f>SUM(F3:P3)</f>
        <v>200</v>
      </c>
      <c r="F3" s="32">
        <v>17</v>
      </c>
      <c r="G3" s="32">
        <v>17</v>
      </c>
      <c r="H3" s="32">
        <v>16</v>
      </c>
      <c r="I3" s="32">
        <v>23</v>
      </c>
      <c r="J3" s="32">
        <v>29</v>
      </c>
      <c r="K3" s="32">
        <f>Q3</f>
        <v>30</v>
      </c>
      <c r="L3" s="32">
        <v>11</v>
      </c>
      <c r="M3" s="32">
        <v>27</v>
      </c>
      <c r="N3" s="32">
        <v>12</v>
      </c>
      <c r="O3" s="32">
        <v>14</v>
      </c>
      <c r="P3" s="32">
        <v>4</v>
      </c>
      <c r="Q3" s="32">
        <f>SUM(R3:W3)</f>
        <v>30</v>
      </c>
      <c r="R3" s="29">
        <v>5</v>
      </c>
      <c r="S3" s="29">
        <v>5</v>
      </c>
      <c r="T3" s="29">
        <v>5</v>
      </c>
      <c r="U3" s="29">
        <v>5</v>
      </c>
      <c r="V3" s="29">
        <v>5</v>
      </c>
      <c r="W3" s="29">
        <v>5</v>
      </c>
    </row>
    <row r="4" spans="1:23">
      <c r="A4" s="27">
        <v>2</v>
      </c>
      <c r="B4" s="29" t="s">
        <v>6</v>
      </c>
      <c r="C4" s="27" t="s">
        <v>7</v>
      </c>
      <c r="D4" s="30" t="s">
        <v>74</v>
      </c>
      <c r="E4" s="31">
        <f t="shared" ref="E4:E29" si="0">SUM(F4:P4)</f>
        <v>191</v>
      </c>
      <c r="F4" s="35">
        <v>17</v>
      </c>
      <c r="G4" s="35">
        <v>17</v>
      </c>
      <c r="H4" s="36">
        <v>17</v>
      </c>
      <c r="I4" s="35">
        <v>22</v>
      </c>
      <c r="J4" s="35">
        <v>26</v>
      </c>
      <c r="K4" s="36">
        <f t="shared" ref="K4:K26" si="1">Q4</f>
        <v>21</v>
      </c>
      <c r="L4" s="35">
        <v>14</v>
      </c>
      <c r="M4" s="35">
        <v>20</v>
      </c>
      <c r="N4" s="36">
        <v>19</v>
      </c>
      <c r="O4" s="35">
        <v>18</v>
      </c>
      <c r="P4" s="35" t="s">
        <v>103</v>
      </c>
      <c r="Q4" s="36">
        <f t="shared" ref="Q4:Q26" si="2">SUM(R4:W4)</f>
        <v>21</v>
      </c>
      <c r="R4" s="37">
        <v>4</v>
      </c>
      <c r="S4" s="37">
        <v>4</v>
      </c>
      <c r="T4" s="37">
        <v>5</v>
      </c>
      <c r="U4" s="37">
        <v>4</v>
      </c>
      <c r="V4" s="37">
        <v>4</v>
      </c>
      <c r="W4" s="37"/>
    </row>
    <row r="5" spans="1:23">
      <c r="A5" s="27">
        <v>3</v>
      </c>
      <c r="B5" s="29" t="s">
        <v>34</v>
      </c>
      <c r="C5" s="30" t="s">
        <v>35</v>
      </c>
      <c r="D5" s="30" t="s">
        <v>76</v>
      </c>
      <c r="E5" s="31">
        <f t="shared" si="0"/>
        <v>189</v>
      </c>
      <c r="F5" s="32">
        <v>16</v>
      </c>
      <c r="G5" s="32">
        <v>13</v>
      </c>
      <c r="H5" s="32">
        <v>14</v>
      </c>
      <c r="I5" s="32">
        <v>25</v>
      </c>
      <c r="J5" s="32">
        <v>25</v>
      </c>
      <c r="K5" s="32">
        <f t="shared" si="1"/>
        <v>24</v>
      </c>
      <c r="L5" s="32">
        <v>21</v>
      </c>
      <c r="M5" s="32">
        <v>23</v>
      </c>
      <c r="N5" s="32">
        <v>14</v>
      </c>
      <c r="O5" s="32">
        <v>14</v>
      </c>
      <c r="P5" s="32" t="s">
        <v>103</v>
      </c>
      <c r="Q5" s="32">
        <f t="shared" si="2"/>
        <v>24</v>
      </c>
      <c r="R5" s="29">
        <v>3</v>
      </c>
      <c r="S5" s="29">
        <v>4</v>
      </c>
      <c r="T5" s="29">
        <v>5</v>
      </c>
      <c r="U5" s="29">
        <v>4</v>
      </c>
      <c r="V5" s="29">
        <v>5</v>
      </c>
      <c r="W5" s="29">
        <v>3</v>
      </c>
    </row>
    <row r="6" spans="1:23">
      <c r="A6" s="27">
        <v>4</v>
      </c>
      <c r="B6" s="29" t="s">
        <v>11</v>
      </c>
      <c r="C6" s="30" t="s">
        <v>7</v>
      </c>
      <c r="D6" s="30" t="s">
        <v>77</v>
      </c>
      <c r="E6" s="31">
        <f t="shared" si="0"/>
        <v>177</v>
      </c>
      <c r="F6" s="36">
        <v>18</v>
      </c>
      <c r="G6" s="36">
        <v>11</v>
      </c>
      <c r="H6" s="36">
        <v>16</v>
      </c>
      <c r="I6" s="36">
        <v>12</v>
      </c>
      <c r="J6" s="36">
        <v>23</v>
      </c>
      <c r="K6" s="36">
        <f t="shared" si="1"/>
        <v>17</v>
      </c>
      <c r="L6" s="36">
        <v>22</v>
      </c>
      <c r="M6" s="36">
        <v>24</v>
      </c>
      <c r="N6" s="36">
        <v>17</v>
      </c>
      <c r="O6" s="36">
        <v>17</v>
      </c>
      <c r="P6" s="36" t="s">
        <v>103</v>
      </c>
      <c r="Q6" s="36">
        <f t="shared" si="2"/>
        <v>17</v>
      </c>
      <c r="R6" s="38">
        <v>4</v>
      </c>
      <c r="S6" s="38">
        <v>3</v>
      </c>
      <c r="T6" s="38">
        <v>3</v>
      </c>
      <c r="U6" s="38">
        <v>4</v>
      </c>
      <c r="V6" s="38">
        <v>3</v>
      </c>
      <c r="W6" s="38"/>
    </row>
    <row r="7" spans="1:23">
      <c r="A7" s="27">
        <v>5</v>
      </c>
      <c r="B7" s="29" t="s">
        <v>78</v>
      </c>
      <c r="C7" s="27" t="s">
        <v>37</v>
      </c>
      <c r="D7" s="30" t="s">
        <v>79</v>
      </c>
      <c r="E7" s="31">
        <f t="shared" si="0"/>
        <v>196</v>
      </c>
      <c r="F7" s="32">
        <v>15</v>
      </c>
      <c r="G7" s="32">
        <v>13</v>
      </c>
      <c r="H7" s="32">
        <v>15</v>
      </c>
      <c r="I7" s="32">
        <v>18</v>
      </c>
      <c r="J7" s="32">
        <v>17</v>
      </c>
      <c r="K7" s="32">
        <f t="shared" si="1"/>
        <v>28</v>
      </c>
      <c r="L7" s="32">
        <v>22</v>
      </c>
      <c r="M7" s="32">
        <v>13</v>
      </c>
      <c r="N7" s="32">
        <v>16</v>
      </c>
      <c r="O7" s="32">
        <v>20</v>
      </c>
      <c r="P7" s="32">
        <v>19</v>
      </c>
      <c r="Q7" s="32">
        <f t="shared" si="2"/>
        <v>28</v>
      </c>
      <c r="R7" s="29">
        <v>4</v>
      </c>
      <c r="S7" s="29">
        <v>4</v>
      </c>
      <c r="T7" s="29">
        <v>5</v>
      </c>
      <c r="U7" s="29">
        <v>5</v>
      </c>
      <c r="V7" s="29">
        <v>5</v>
      </c>
      <c r="W7" s="29">
        <v>5</v>
      </c>
    </row>
    <row r="8" spans="1:23">
      <c r="A8" s="27">
        <v>6</v>
      </c>
      <c r="B8" s="29" t="s">
        <v>29</v>
      </c>
      <c r="C8" s="30" t="s">
        <v>7</v>
      </c>
      <c r="D8" s="30" t="s">
        <v>80</v>
      </c>
      <c r="E8" s="31">
        <f t="shared" si="0"/>
        <v>185</v>
      </c>
      <c r="F8" s="35">
        <v>12</v>
      </c>
      <c r="G8" s="35">
        <v>15</v>
      </c>
      <c r="H8" s="36">
        <v>16</v>
      </c>
      <c r="I8" s="35">
        <v>24</v>
      </c>
      <c r="J8" s="35">
        <v>20</v>
      </c>
      <c r="K8" s="36">
        <f t="shared" si="1"/>
        <v>21</v>
      </c>
      <c r="L8" s="35">
        <v>20</v>
      </c>
      <c r="M8" s="35">
        <v>22</v>
      </c>
      <c r="N8" s="36">
        <v>5</v>
      </c>
      <c r="O8" s="35">
        <v>14</v>
      </c>
      <c r="P8" s="35">
        <v>16</v>
      </c>
      <c r="Q8" s="36">
        <f t="shared" si="2"/>
        <v>21</v>
      </c>
      <c r="R8" s="38">
        <v>3</v>
      </c>
      <c r="S8" s="38">
        <v>4</v>
      </c>
      <c r="T8" s="38">
        <v>5</v>
      </c>
      <c r="U8" s="38">
        <v>5</v>
      </c>
      <c r="V8" s="38">
        <v>4</v>
      </c>
      <c r="W8" s="38"/>
    </row>
    <row r="9" spans="1:23">
      <c r="A9" s="27">
        <v>7</v>
      </c>
      <c r="B9" s="29" t="s">
        <v>14</v>
      </c>
      <c r="C9" s="30" t="s">
        <v>15</v>
      </c>
      <c r="D9" s="30" t="s">
        <v>81</v>
      </c>
      <c r="E9" s="31">
        <f t="shared" si="0"/>
        <v>182</v>
      </c>
      <c r="F9" s="32">
        <v>15</v>
      </c>
      <c r="G9" s="32">
        <v>12</v>
      </c>
      <c r="H9" s="32">
        <v>15</v>
      </c>
      <c r="I9" s="32">
        <v>13</v>
      </c>
      <c r="J9" s="32">
        <v>23</v>
      </c>
      <c r="K9" s="32">
        <f t="shared" si="1"/>
        <v>28</v>
      </c>
      <c r="L9" s="32">
        <v>21</v>
      </c>
      <c r="M9" s="32">
        <v>16</v>
      </c>
      <c r="N9" s="32">
        <v>7</v>
      </c>
      <c r="O9" s="32">
        <v>14</v>
      </c>
      <c r="P9" s="32">
        <v>18</v>
      </c>
      <c r="Q9" s="32">
        <f t="shared" si="2"/>
        <v>28</v>
      </c>
      <c r="R9" s="29">
        <v>5</v>
      </c>
      <c r="S9" s="29">
        <v>5</v>
      </c>
      <c r="T9" s="29">
        <v>4</v>
      </c>
      <c r="U9" s="29">
        <v>5</v>
      </c>
      <c r="V9" s="29">
        <v>5</v>
      </c>
      <c r="W9" s="29">
        <v>4</v>
      </c>
    </row>
    <row r="10" spans="1:23">
      <c r="A10" s="27">
        <v>8</v>
      </c>
      <c r="B10" s="29" t="s">
        <v>82</v>
      </c>
      <c r="C10" s="30" t="s">
        <v>37</v>
      </c>
      <c r="D10" s="30" t="s">
        <v>83</v>
      </c>
      <c r="E10" s="31">
        <f t="shared" si="0"/>
        <v>181</v>
      </c>
      <c r="F10" s="35">
        <v>12</v>
      </c>
      <c r="G10" s="35">
        <v>12</v>
      </c>
      <c r="H10" s="36">
        <v>18</v>
      </c>
      <c r="I10" s="35">
        <v>19</v>
      </c>
      <c r="J10" s="35">
        <v>23</v>
      </c>
      <c r="K10" s="36">
        <f t="shared" si="1"/>
        <v>20</v>
      </c>
      <c r="L10" s="35">
        <v>8</v>
      </c>
      <c r="M10" s="35">
        <v>19</v>
      </c>
      <c r="N10" s="36">
        <v>8</v>
      </c>
      <c r="O10" s="35">
        <v>17</v>
      </c>
      <c r="P10" s="35">
        <v>25</v>
      </c>
      <c r="Q10" s="36">
        <f t="shared" si="2"/>
        <v>20</v>
      </c>
      <c r="R10" s="38">
        <v>5</v>
      </c>
      <c r="S10" s="38">
        <v>3</v>
      </c>
      <c r="T10" s="38">
        <v>4</v>
      </c>
      <c r="U10" s="38">
        <v>5</v>
      </c>
      <c r="V10" s="38">
        <v>3</v>
      </c>
      <c r="W10" s="38"/>
    </row>
    <row r="11" spans="1:23">
      <c r="A11" s="27">
        <v>9</v>
      </c>
      <c r="B11" s="29" t="s">
        <v>84</v>
      </c>
      <c r="C11" s="30" t="s">
        <v>7</v>
      </c>
      <c r="D11" s="30" t="s">
        <v>83</v>
      </c>
      <c r="E11" s="31">
        <f t="shared" si="0"/>
        <v>178</v>
      </c>
      <c r="F11" s="32">
        <v>18</v>
      </c>
      <c r="G11" s="32">
        <v>14</v>
      </c>
      <c r="H11" s="32">
        <v>18</v>
      </c>
      <c r="I11" s="32">
        <v>19</v>
      </c>
      <c r="J11" s="32">
        <v>18</v>
      </c>
      <c r="K11" s="32">
        <f t="shared" si="1"/>
        <v>19</v>
      </c>
      <c r="L11" s="32">
        <v>9</v>
      </c>
      <c r="M11" s="32">
        <v>15</v>
      </c>
      <c r="N11" s="32">
        <v>14</v>
      </c>
      <c r="O11" s="32">
        <v>12</v>
      </c>
      <c r="P11" s="32">
        <v>22</v>
      </c>
      <c r="Q11" s="32">
        <f t="shared" si="2"/>
        <v>19</v>
      </c>
      <c r="R11" s="29">
        <v>2</v>
      </c>
      <c r="S11" s="29">
        <v>5</v>
      </c>
      <c r="T11" s="29">
        <v>4</v>
      </c>
      <c r="U11" s="29">
        <v>4</v>
      </c>
      <c r="V11" s="29">
        <v>4</v>
      </c>
      <c r="W11" s="29"/>
    </row>
    <row r="12" spans="1:23">
      <c r="A12" s="27">
        <v>10</v>
      </c>
      <c r="B12" s="29" t="s">
        <v>13</v>
      </c>
      <c r="C12" s="30" t="s">
        <v>7</v>
      </c>
      <c r="D12" s="30" t="s">
        <v>85</v>
      </c>
      <c r="E12" s="31">
        <f t="shared" si="0"/>
        <v>159</v>
      </c>
      <c r="F12" s="35">
        <v>14</v>
      </c>
      <c r="G12" s="35">
        <v>8</v>
      </c>
      <c r="H12" s="36">
        <v>12</v>
      </c>
      <c r="I12" s="35">
        <v>22</v>
      </c>
      <c r="J12" s="35">
        <v>17</v>
      </c>
      <c r="K12" s="36">
        <f t="shared" si="1"/>
        <v>19</v>
      </c>
      <c r="L12" s="35">
        <v>21</v>
      </c>
      <c r="M12" s="35">
        <v>19</v>
      </c>
      <c r="N12" s="36">
        <v>3</v>
      </c>
      <c r="O12" s="35">
        <v>10</v>
      </c>
      <c r="P12" s="35">
        <v>14</v>
      </c>
      <c r="Q12" s="36">
        <f t="shared" si="2"/>
        <v>19</v>
      </c>
      <c r="R12" s="38">
        <v>2</v>
      </c>
      <c r="S12" s="38">
        <v>4</v>
      </c>
      <c r="T12" s="38">
        <v>5</v>
      </c>
      <c r="U12" s="38">
        <v>5</v>
      </c>
      <c r="V12" s="38">
        <v>3</v>
      </c>
      <c r="W12" s="38"/>
    </row>
    <row r="13" spans="1:23">
      <c r="A13" s="27">
        <v>11</v>
      </c>
      <c r="B13" s="29" t="s">
        <v>39</v>
      </c>
      <c r="C13" s="28" t="s">
        <v>37</v>
      </c>
      <c r="D13" s="34" t="s">
        <v>86</v>
      </c>
      <c r="E13" s="31">
        <f t="shared" si="0"/>
        <v>157</v>
      </c>
      <c r="F13" s="32">
        <v>19</v>
      </c>
      <c r="G13" s="32">
        <v>11</v>
      </c>
      <c r="H13" s="32">
        <v>16</v>
      </c>
      <c r="I13" s="32">
        <v>15</v>
      </c>
      <c r="J13" s="32">
        <v>20</v>
      </c>
      <c r="K13" s="32">
        <f t="shared" si="1"/>
        <v>18</v>
      </c>
      <c r="L13" s="32">
        <v>18</v>
      </c>
      <c r="M13" s="32">
        <v>9</v>
      </c>
      <c r="N13" s="32">
        <v>6</v>
      </c>
      <c r="O13" s="32">
        <v>12</v>
      </c>
      <c r="P13" s="32">
        <v>13</v>
      </c>
      <c r="Q13" s="32">
        <f t="shared" si="2"/>
        <v>18</v>
      </c>
      <c r="R13" s="29">
        <v>3</v>
      </c>
      <c r="S13" s="29">
        <v>3</v>
      </c>
      <c r="T13" s="29">
        <v>4</v>
      </c>
      <c r="U13" s="29">
        <v>4</v>
      </c>
      <c r="V13" s="29">
        <v>4</v>
      </c>
      <c r="W13" s="29"/>
    </row>
    <row r="14" spans="1:23">
      <c r="A14" s="27">
        <v>12</v>
      </c>
      <c r="B14" s="29" t="s">
        <v>87</v>
      </c>
      <c r="C14" s="30" t="s">
        <v>7</v>
      </c>
      <c r="D14" s="30" t="s">
        <v>88</v>
      </c>
      <c r="E14" s="31">
        <f t="shared" si="0"/>
        <v>143</v>
      </c>
      <c r="F14" s="35">
        <v>16</v>
      </c>
      <c r="G14" s="35">
        <v>5</v>
      </c>
      <c r="H14" s="36">
        <v>14</v>
      </c>
      <c r="I14" s="35">
        <v>17</v>
      </c>
      <c r="J14" s="35">
        <v>25</v>
      </c>
      <c r="K14" s="36">
        <f t="shared" si="1"/>
        <v>4</v>
      </c>
      <c r="L14" s="35">
        <v>10</v>
      </c>
      <c r="M14" s="35">
        <v>15</v>
      </c>
      <c r="N14" s="36">
        <v>10</v>
      </c>
      <c r="O14" s="35">
        <v>10</v>
      </c>
      <c r="P14" s="35">
        <v>17</v>
      </c>
      <c r="Q14" s="36">
        <f t="shared" si="2"/>
        <v>4</v>
      </c>
      <c r="R14" s="38">
        <v>3</v>
      </c>
      <c r="S14" s="38">
        <v>1</v>
      </c>
      <c r="T14" s="38"/>
      <c r="U14" s="38"/>
      <c r="V14" s="38"/>
      <c r="W14" s="38"/>
    </row>
    <row r="15" spans="1:23">
      <c r="A15" s="27">
        <v>13</v>
      </c>
      <c r="B15" s="29" t="s">
        <v>38</v>
      </c>
      <c r="C15" s="27" t="s">
        <v>37</v>
      </c>
      <c r="D15" s="30" t="s">
        <v>79</v>
      </c>
      <c r="E15" s="31">
        <f t="shared" si="0"/>
        <v>139</v>
      </c>
      <c r="F15" s="32">
        <v>8</v>
      </c>
      <c r="G15" s="32">
        <v>7</v>
      </c>
      <c r="H15" s="32">
        <v>12</v>
      </c>
      <c r="I15" s="32">
        <v>12</v>
      </c>
      <c r="J15" s="32">
        <v>21</v>
      </c>
      <c r="K15" s="32">
        <f t="shared" si="1"/>
        <v>19</v>
      </c>
      <c r="L15" s="32">
        <v>15</v>
      </c>
      <c r="M15" s="32">
        <v>17</v>
      </c>
      <c r="N15" s="32">
        <v>6</v>
      </c>
      <c r="O15" s="32">
        <v>8</v>
      </c>
      <c r="P15" s="32">
        <v>14</v>
      </c>
      <c r="Q15" s="32">
        <f t="shared" si="2"/>
        <v>19</v>
      </c>
      <c r="R15" s="29">
        <v>3</v>
      </c>
      <c r="S15" s="29">
        <v>3</v>
      </c>
      <c r="T15" s="29">
        <v>4</v>
      </c>
      <c r="U15" s="29">
        <v>5</v>
      </c>
      <c r="V15" s="29">
        <v>4</v>
      </c>
      <c r="W15" s="29"/>
    </row>
    <row r="16" spans="1:23">
      <c r="A16" s="27">
        <v>14</v>
      </c>
      <c r="B16" s="29" t="s">
        <v>89</v>
      </c>
      <c r="C16" s="27" t="s">
        <v>37</v>
      </c>
      <c r="D16" s="30" t="s">
        <v>90</v>
      </c>
      <c r="E16" s="31">
        <f t="shared" si="0"/>
        <v>134</v>
      </c>
      <c r="F16" s="35">
        <v>12</v>
      </c>
      <c r="G16" s="35">
        <v>12</v>
      </c>
      <c r="H16" s="36">
        <v>19</v>
      </c>
      <c r="I16" s="35">
        <v>12</v>
      </c>
      <c r="J16" s="35">
        <v>17</v>
      </c>
      <c r="K16" s="36">
        <f t="shared" si="1"/>
        <v>12</v>
      </c>
      <c r="L16" s="35">
        <v>9</v>
      </c>
      <c r="M16" s="35">
        <v>17</v>
      </c>
      <c r="N16" s="36">
        <v>4</v>
      </c>
      <c r="O16" s="35">
        <v>7</v>
      </c>
      <c r="P16" s="35">
        <v>13</v>
      </c>
      <c r="Q16" s="36">
        <f t="shared" si="2"/>
        <v>12</v>
      </c>
      <c r="R16" s="37">
        <v>4</v>
      </c>
      <c r="S16" s="37">
        <v>2</v>
      </c>
      <c r="T16" s="37">
        <v>3</v>
      </c>
      <c r="U16" s="37">
        <v>3</v>
      </c>
      <c r="V16" s="37"/>
      <c r="W16" s="37"/>
    </row>
    <row r="17" spans="1:23">
      <c r="A17" s="27">
        <v>15</v>
      </c>
      <c r="B17" s="29" t="s">
        <v>41</v>
      </c>
      <c r="C17" s="30" t="s">
        <v>7</v>
      </c>
      <c r="D17" s="30" t="s">
        <v>88</v>
      </c>
      <c r="E17" s="31">
        <f t="shared" si="0"/>
        <v>130</v>
      </c>
      <c r="F17" s="32">
        <v>14</v>
      </c>
      <c r="G17" s="32">
        <v>8</v>
      </c>
      <c r="H17" s="32">
        <v>12</v>
      </c>
      <c r="I17" s="32">
        <v>22</v>
      </c>
      <c r="J17" s="32">
        <v>13</v>
      </c>
      <c r="K17" s="32">
        <f t="shared" si="1"/>
        <v>18</v>
      </c>
      <c r="L17" s="32">
        <v>6</v>
      </c>
      <c r="M17" s="32">
        <v>13</v>
      </c>
      <c r="N17" s="32">
        <v>9</v>
      </c>
      <c r="O17" s="32">
        <v>7</v>
      </c>
      <c r="P17" s="32">
        <v>8</v>
      </c>
      <c r="Q17" s="32">
        <f t="shared" si="2"/>
        <v>18</v>
      </c>
      <c r="R17" s="29">
        <v>3</v>
      </c>
      <c r="S17" s="29">
        <v>4</v>
      </c>
      <c r="T17" s="29">
        <v>3</v>
      </c>
      <c r="U17" s="29">
        <v>5</v>
      </c>
      <c r="V17" s="29">
        <v>3</v>
      </c>
      <c r="W17" s="29"/>
    </row>
    <row r="18" spans="1:23">
      <c r="A18" s="27">
        <v>16</v>
      </c>
      <c r="B18" s="29" t="s">
        <v>17</v>
      </c>
      <c r="C18" s="27" t="s">
        <v>7</v>
      </c>
      <c r="D18" s="30" t="s">
        <v>91</v>
      </c>
      <c r="E18" s="31">
        <f t="shared" si="0"/>
        <v>122</v>
      </c>
      <c r="F18" s="36">
        <v>18</v>
      </c>
      <c r="G18" s="36">
        <v>16</v>
      </c>
      <c r="H18" s="36">
        <v>16</v>
      </c>
      <c r="I18" s="36">
        <v>8</v>
      </c>
      <c r="J18" s="36">
        <v>15</v>
      </c>
      <c r="K18" s="36">
        <f t="shared" si="1"/>
        <v>8</v>
      </c>
      <c r="L18" s="36">
        <v>12</v>
      </c>
      <c r="M18" s="36">
        <v>10</v>
      </c>
      <c r="N18" s="36">
        <v>3</v>
      </c>
      <c r="O18" s="36">
        <v>5</v>
      </c>
      <c r="P18" s="36">
        <v>11</v>
      </c>
      <c r="Q18" s="36">
        <f t="shared" si="2"/>
        <v>8</v>
      </c>
      <c r="R18" s="38">
        <v>3</v>
      </c>
      <c r="S18" s="38">
        <v>3</v>
      </c>
      <c r="T18" s="38">
        <v>2</v>
      </c>
      <c r="U18" s="38"/>
      <c r="V18" s="38"/>
      <c r="W18" s="38"/>
    </row>
    <row r="19" spans="1:23">
      <c r="A19" s="27">
        <v>17</v>
      </c>
      <c r="B19" s="29" t="s">
        <v>61</v>
      </c>
      <c r="C19" s="27" t="s">
        <v>7</v>
      </c>
      <c r="D19" s="30" t="s">
        <v>92</v>
      </c>
      <c r="E19" s="31">
        <f t="shared" si="0"/>
        <v>115</v>
      </c>
      <c r="F19" s="32">
        <v>13</v>
      </c>
      <c r="G19" s="32">
        <v>13</v>
      </c>
      <c r="H19" s="32">
        <v>13</v>
      </c>
      <c r="I19" s="32">
        <v>4</v>
      </c>
      <c r="J19" s="32">
        <v>19</v>
      </c>
      <c r="K19" s="32">
        <f t="shared" si="1"/>
        <v>17</v>
      </c>
      <c r="L19" s="32">
        <v>7</v>
      </c>
      <c r="M19" s="32">
        <v>7</v>
      </c>
      <c r="N19" s="32">
        <v>7</v>
      </c>
      <c r="O19" s="32">
        <v>4</v>
      </c>
      <c r="P19" s="32">
        <v>11</v>
      </c>
      <c r="Q19" s="32">
        <f t="shared" si="2"/>
        <v>17</v>
      </c>
      <c r="R19" s="29">
        <v>3</v>
      </c>
      <c r="S19" s="29">
        <v>2</v>
      </c>
      <c r="T19" s="29">
        <v>3</v>
      </c>
      <c r="U19" s="29">
        <v>5</v>
      </c>
      <c r="V19" s="29">
        <v>4</v>
      </c>
      <c r="W19" s="29"/>
    </row>
    <row r="20" spans="1:23">
      <c r="A20" s="27">
        <v>18</v>
      </c>
      <c r="B20" s="29" t="s">
        <v>93</v>
      </c>
      <c r="C20" s="30" t="s">
        <v>94</v>
      </c>
      <c r="D20" s="30" t="s">
        <v>85</v>
      </c>
      <c r="E20" s="31">
        <f t="shared" si="0"/>
        <v>113</v>
      </c>
      <c r="F20" s="35">
        <v>8</v>
      </c>
      <c r="G20" s="35">
        <v>6</v>
      </c>
      <c r="H20" s="36">
        <v>13</v>
      </c>
      <c r="I20" s="35">
        <v>10</v>
      </c>
      <c r="J20" s="35">
        <v>17</v>
      </c>
      <c r="K20" s="36">
        <f t="shared" si="1"/>
        <v>12</v>
      </c>
      <c r="L20" s="35">
        <v>19</v>
      </c>
      <c r="M20" s="35">
        <v>5</v>
      </c>
      <c r="N20" s="36">
        <v>5</v>
      </c>
      <c r="O20" s="35">
        <v>5</v>
      </c>
      <c r="P20" s="35">
        <v>13</v>
      </c>
      <c r="Q20" s="36">
        <f t="shared" si="2"/>
        <v>12</v>
      </c>
      <c r="R20" s="38">
        <v>4</v>
      </c>
      <c r="S20" s="38">
        <v>2</v>
      </c>
      <c r="T20" s="38">
        <v>5</v>
      </c>
      <c r="U20" s="38">
        <v>1</v>
      </c>
      <c r="V20" s="38"/>
      <c r="W20" s="38"/>
    </row>
    <row r="21" spans="1:23">
      <c r="A21" s="27">
        <v>19</v>
      </c>
      <c r="B21" s="29" t="s">
        <v>66</v>
      </c>
      <c r="C21" s="30" t="s">
        <v>7</v>
      </c>
      <c r="D21" s="30" t="s">
        <v>95</v>
      </c>
      <c r="E21" s="31">
        <f t="shared" si="0"/>
        <v>105</v>
      </c>
      <c r="F21" s="32">
        <v>10</v>
      </c>
      <c r="G21" s="32">
        <v>1</v>
      </c>
      <c r="H21" s="32">
        <v>15</v>
      </c>
      <c r="I21" s="32">
        <v>8</v>
      </c>
      <c r="J21" s="32">
        <v>15</v>
      </c>
      <c r="K21" s="32">
        <f t="shared" si="1"/>
        <v>13</v>
      </c>
      <c r="L21" s="32">
        <v>8</v>
      </c>
      <c r="M21" s="32">
        <v>15</v>
      </c>
      <c r="N21" s="32">
        <v>6</v>
      </c>
      <c r="O21" s="32">
        <v>6</v>
      </c>
      <c r="P21" s="32">
        <v>8</v>
      </c>
      <c r="Q21" s="32">
        <f t="shared" si="2"/>
        <v>13</v>
      </c>
      <c r="R21" s="29">
        <v>4</v>
      </c>
      <c r="S21" s="29">
        <v>4</v>
      </c>
      <c r="T21" s="29">
        <v>4</v>
      </c>
      <c r="U21" s="29">
        <v>1</v>
      </c>
      <c r="V21" s="29"/>
      <c r="W21" s="29"/>
    </row>
    <row r="22" spans="1:23">
      <c r="A22" s="27">
        <v>20</v>
      </c>
      <c r="B22" s="29" t="s">
        <v>96</v>
      </c>
      <c r="C22" s="27" t="s">
        <v>37</v>
      </c>
      <c r="D22" s="30" t="s">
        <v>83</v>
      </c>
      <c r="E22" s="31">
        <f t="shared" si="0"/>
        <v>104</v>
      </c>
      <c r="F22" s="35">
        <v>12</v>
      </c>
      <c r="G22" s="35">
        <v>0</v>
      </c>
      <c r="H22" s="36">
        <v>12</v>
      </c>
      <c r="I22" s="35">
        <v>12</v>
      </c>
      <c r="J22" s="35">
        <v>12</v>
      </c>
      <c r="K22" s="36">
        <f t="shared" si="1"/>
        <v>20</v>
      </c>
      <c r="L22" s="35">
        <v>18</v>
      </c>
      <c r="M22" s="35">
        <v>6</v>
      </c>
      <c r="N22" s="36">
        <v>1</v>
      </c>
      <c r="O22" s="35">
        <v>5</v>
      </c>
      <c r="P22" s="35">
        <v>6</v>
      </c>
      <c r="Q22" s="36">
        <f t="shared" si="2"/>
        <v>20</v>
      </c>
      <c r="R22" s="38">
        <v>4</v>
      </c>
      <c r="S22" s="38">
        <v>5</v>
      </c>
      <c r="T22" s="38">
        <v>4</v>
      </c>
      <c r="U22" s="38">
        <v>4</v>
      </c>
      <c r="V22" s="38">
        <v>3</v>
      </c>
      <c r="W22" s="38"/>
    </row>
    <row r="23" spans="1:23">
      <c r="A23" s="27">
        <v>21</v>
      </c>
      <c r="B23" s="29" t="s">
        <v>42</v>
      </c>
      <c r="C23" s="30" t="s">
        <v>43</v>
      </c>
      <c r="D23" s="30" t="s">
        <v>79</v>
      </c>
      <c r="E23" s="31">
        <f t="shared" si="0"/>
        <v>94</v>
      </c>
      <c r="F23" s="32">
        <v>7</v>
      </c>
      <c r="G23" s="32">
        <v>4</v>
      </c>
      <c r="H23" s="32">
        <v>7</v>
      </c>
      <c r="I23" s="32">
        <v>13</v>
      </c>
      <c r="J23" s="32">
        <v>11</v>
      </c>
      <c r="K23" s="32">
        <f t="shared" si="1"/>
        <v>0</v>
      </c>
      <c r="L23" s="32">
        <v>14</v>
      </c>
      <c r="M23" s="32">
        <v>10</v>
      </c>
      <c r="N23" s="32">
        <v>5</v>
      </c>
      <c r="O23" s="32">
        <v>11</v>
      </c>
      <c r="P23" s="32">
        <v>12</v>
      </c>
      <c r="Q23" s="32">
        <f t="shared" si="2"/>
        <v>0</v>
      </c>
      <c r="R23" s="29">
        <v>0</v>
      </c>
      <c r="S23" s="29"/>
      <c r="T23" s="29"/>
      <c r="U23" s="29"/>
      <c r="V23" s="29"/>
      <c r="W23" s="29"/>
    </row>
    <row r="24" spans="1:23">
      <c r="A24" s="27">
        <v>22</v>
      </c>
      <c r="B24" s="29" t="s">
        <v>97</v>
      </c>
      <c r="C24" s="30" t="s">
        <v>7</v>
      </c>
      <c r="D24" s="30" t="s">
        <v>79</v>
      </c>
      <c r="E24" s="31">
        <f t="shared" si="0"/>
        <v>87</v>
      </c>
      <c r="F24" s="35">
        <v>5</v>
      </c>
      <c r="G24" s="35">
        <v>10</v>
      </c>
      <c r="H24" s="36">
        <v>13</v>
      </c>
      <c r="I24" s="35">
        <v>21</v>
      </c>
      <c r="J24" s="35">
        <v>11</v>
      </c>
      <c r="K24" s="36">
        <f t="shared" si="1"/>
        <v>19</v>
      </c>
      <c r="L24" s="35">
        <v>8</v>
      </c>
      <c r="M24" s="35"/>
      <c r="N24" s="36"/>
      <c r="O24" s="35"/>
      <c r="P24" s="35"/>
      <c r="Q24" s="36">
        <f t="shared" si="2"/>
        <v>19</v>
      </c>
      <c r="R24" s="38">
        <v>2</v>
      </c>
      <c r="S24" s="38">
        <v>4</v>
      </c>
      <c r="T24" s="38">
        <v>4</v>
      </c>
      <c r="U24" s="38">
        <v>5</v>
      </c>
      <c r="V24" s="38">
        <v>4</v>
      </c>
      <c r="W24" s="38"/>
    </row>
    <row r="25" spans="1:23">
      <c r="A25" s="27">
        <v>23</v>
      </c>
      <c r="B25" s="29" t="s">
        <v>98</v>
      </c>
      <c r="C25" s="30" t="s">
        <v>7</v>
      </c>
      <c r="D25" s="30" t="s">
        <v>90</v>
      </c>
      <c r="E25" s="31">
        <f t="shared" si="0"/>
        <v>58</v>
      </c>
      <c r="F25" s="32">
        <v>5</v>
      </c>
      <c r="G25" s="32">
        <v>0</v>
      </c>
      <c r="H25" s="32">
        <v>5</v>
      </c>
      <c r="I25" s="32">
        <v>6</v>
      </c>
      <c r="J25" s="32">
        <v>10</v>
      </c>
      <c r="K25" s="32">
        <f t="shared" si="1"/>
        <v>5</v>
      </c>
      <c r="L25" s="32">
        <v>11</v>
      </c>
      <c r="M25" s="32">
        <v>8</v>
      </c>
      <c r="N25" s="32">
        <v>4</v>
      </c>
      <c r="O25" s="32">
        <v>4</v>
      </c>
      <c r="P25" s="32">
        <v>0</v>
      </c>
      <c r="Q25" s="32">
        <f t="shared" si="2"/>
        <v>5</v>
      </c>
      <c r="R25" s="29">
        <v>1</v>
      </c>
      <c r="S25" s="29">
        <v>2</v>
      </c>
      <c r="T25" s="29">
        <v>2</v>
      </c>
      <c r="U25" s="29"/>
      <c r="V25" s="29"/>
      <c r="W25" s="29"/>
    </row>
    <row r="26" spans="1:23">
      <c r="A26" s="27">
        <v>24</v>
      </c>
      <c r="B26" s="29" t="s">
        <v>99</v>
      </c>
      <c r="C26" s="30" t="s">
        <v>7</v>
      </c>
      <c r="D26" s="30" t="s">
        <v>100</v>
      </c>
      <c r="E26" s="31">
        <f t="shared" si="0"/>
        <v>47</v>
      </c>
      <c r="F26" s="35">
        <v>10</v>
      </c>
      <c r="G26" s="35">
        <v>2</v>
      </c>
      <c r="H26" s="36">
        <v>8</v>
      </c>
      <c r="I26" s="35">
        <v>10</v>
      </c>
      <c r="J26" s="35">
        <v>5</v>
      </c>
      <c r="K26" s="36">
        <f t="shared" si="1"/>
        <v>0</v>
      </c>
      <c r="L26" s="35">
        <v>7</v>
      </c>
      <c r="M26" s="35">
        <v>5</v>
      </c>
      <c r="N26" s="36"/>
      <c r="O26" s="35"/>
      <c r="P26" s="35"/>
      <c r="Q26" s="36">
        <f t="shared" si="2"/>
        <v>0</v>
      </c>
      <c r="R26" s="38">
        <v>0</v>
      </c>
      <c r="S26" s="38"/>
      <c r="T26" s="38"/>
      <c r="U26" s="38"/>
      <c r="V26" s="38"/>
      <c r="W26" s="38"/>
    </row>
    <row r="27" spans="1:23">
      <c r="A27" s="27">
        <v>25</v>
      </c>
      <c r="B27" s="29" t="s">
        <v>30</v>
      </c>
      <c r="C27" s="30" t="s">
        <v>32</v>
      </c>
      <c r="D27" s="30" t="s">
        <v>74</v>
      </c>
      <c r="E27" s="31">
        <f t="shared" si="0"/>
        <v>46</v>
      </c>
      <c r="F27" s="32">
        <v>8</v>
      </c>
      <c r="G27" s="32">
        <v>7</v>
      </c>
      <c r="H27" s="32">
        <v>8</v>
      </c>
      <c r="I27" s="32">
        <v>13</v>
      </c>
      <c r="J27" s="32">
        <v>10</v>
      </c>
      <c r="K27" s="32"/>
      <c r="L27" s="32"/>
      <c r="M27" s="32"/>
      <c r="N27" s="32"/>
      <c r="O27" s="32"/>
      <c r="P27" s="32"/>
      <c r="Q27" s="32"/>
      <c r="R27" s="29"/>
      <c r="S27" s="29"/>
      <c r="T27" s="29"/>
      <c r="U27" s="29"/>
      <c r="V27" s="29"/>
      <c r="W27" s="29"/>
    </row>
    <row r="28" spans="1:23">
      <c r="A28" s="27">
        <v>26</v>
      </c>
      <c r="B28" s="29" t="s">
        <v>67</v>
      </c>
      <c r="C28" s="28" t="s">
        <v>7</v>
      </c>
      <c r="D28" s="34" t="s">
        <v>101</v>
      </c>
      <c r="E28" s="31">
        <f t="shared" si="0"/>
        <v>31</v>
      </c>
      <c r="F28" s="35">
        <v>16</v>
      </c>
      <c r="G28" s="35">
        <v>0</v>
      </c>
      <c r="H28" s="36">
        <v>9</v>
      </c>
      <c r="I28" s="35">
        <v>4</v>
      </c>
      <c r="J28" s="35">
        <v>2</v>
      </c>
      <c r="K28" s="36"/>
      <c r="L28" s="35"/>
      <c r="M28" s="35"/>
      <c r="N28" s="36"/>
      <c r="O28" s="35"/>
      <c r="P28" s="35"/>
      <c r="Q28" s="36"/>
      <c r="R28" s="38"/>
      <c r="S28" s="38"/>
      <c r="T28" s="38"/>
      <c r="U28" s="38"/>
      <c r="V28" s="38"/>
      <c r="W28" s="38"/>
    </row>
    <row r="29" spans="1:23">
      <c r="A29" s="27">
        <v>27</v>
      </c>
      <c r="B29" s="29" t="s">
        <v>31</v>
      </c>
      <c r="C29" s="28" t="s">
        <v>32</v>
      </c>
      <c r="D29" s="34" t="s">
        <v>102</v>
      </c>
      <c r="E29" s="31">
        <f t="shared" si="0"/>
        <v>19</v>
      </c>
      <c r="F29" s="32">
        <v>4</v>
      </c>
      <c r="G29" s="32">
        <v>1</v>
      </c>
      <c r="H29" s="32">
        <v>10</v>
      </c>
      <c r="I29" s="32">
        <v>2</v>
      </c>
      <c r="J29" s="32">
        <v>2</v>
      </c>
      <c r="K29" s="32"/>
      <c r="L29" s="32"/>
      <c r="M29" s="32"/>
      <c r="N29" s="32"/>
      <c r="O29" s="32"/>
      <c r="P29" s="32"/>
      <c r="Q29" s="32"/>
      <c r="R29" s="29"/>
      <c r="S29" s="29"/>
      <c r="T29" s="29"/>
      <c r="U29" s="29"/>
      <c r="V29" s="29"/>
      <c r="W29" s="29"/>
    </row>
    <row r="30" spans="1:23">
      <c r="A30" s="18"/>
      <c r="B30" s="19"/>
      <c r="C30" s="18"/>
      <c r="D30" s="18"/>
      <c r="E30" s="18"/>
      <c r="F30" s="18"/>
      <c r="G30" s="18"/>
      <c r="H30" s="18"/>
      <c r="I30" s="18"/>
      <c r="J30" s="20"/>
      <c r="K30" s="20"/>
      <c r="L30" s="20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B31" s="21" t="s">
        <v>18</v>
      </c>
      <c r="D31" s="18"/>
      <c r="E31" s="18"/>
      <c r="F31" s="18"/>
      <c r="G31" s="18"/>
      <c r="H31" s="18"/>
      <c r="I31" s="18"/>
      <c r="J31" s="20"/>
      <c r="K31" s="20"/>
      <c r="L31" s="20"/>
      <c r="Q31" s="18"/>
      <c r="R31" s="18"/>
      <c r="S31" s="18"/>
      <c r="T31" s="18"/>
      <c r="U31" s="18"/>
      <c r="V31" s="18"/>
    </row>
    <row r="32" spans="1:23">
      <c r="A32" s="22" t="s">
        <v>19</v>
      </c>
      <c r="B32" s="21" t="s">
        <v>20</v>
      </c>
      <c r="D32" s="18"/>
      <c r="F32" s="18"/>
      <c r="G32" s="18"/>
      <c r="H32" s="18"/>
      <c r="I32" s="18"/>
      <c r="J32" s="20"/>
      <c r="K32" s="20"/>
      <c r="L32" s="20"/>
      <c r="Q32" s="18"/>
      <c r="R32" s="18"/>
      <c r="S32" s="18"/>
      <c r="T32" s="18"/>
      <c r="U32" s="18"/>
      <c r="V32" s="18"/>
    </row>
    <row r="33" spans="1:22">
      <c r="A33" s="22" t="s">
        <v>12</v>
      </c>
      <c r="B33" s="21" t="s">
        <v>21</v>
      </c>
      <c r="D33" s="18"/>
      <c r="F33" s="18">
        <v>1</v>
      </c>
      <c r="G33" s="18">
        <v>2</v>
      </c>
      <c r="H33" s="18">
        <v>3</v>
      </c>
      <c r="I33" s="18">
        <v>4</v>
      </c>
      <c r="J33" s="18">
        <v>5</v>
      </c>
      <c r="K33" s="18">
        <v>6</v>
      </c>
      <c r="L33" s="18">
        <v>7</v>
      </c>
      <c r="M33" s="18">
        <v>8</v>
      </c>
      <c r="N33" s="18">
        <v>9</v>
      </c>
      <c r="O33" s="18">
        <v>10</v>
      </c>
      <c r="P33" s="18">
        <v>11</v>
      </c>
      <c r="Q33" s="18"/>
      <c r="R33" s="18"/>
      <c r="S33" s="18"/>
      <c r="T33" s="18"/>
      <c r="U33" s="18"/>
      <c r="V33" s="18"/>
    </row>
    <row r="34" spans="1:22">
      <c r="A34" s="22" t="s">
        <v>10</v>
      </c>
      <c r="B34" s="23" t="s">
        <v>73</v>
      </c>
      <c r="D34" s="18"/>
      <c r="F34" s="18">
        <f>SUM($F3:F3)</f>
        <v>17</v>
      </c>
      <c r="G34" s="18">
        <f>SUM($F3:G3)</f>
        <v>34</v>
      </c>
      <c r="H34" s="18">
        <f>SUM($F3:H3)</f>
        <v>50</v>
      </c>
      <c r="I34" s="18">
        <f>SUM($F3:I3)</f>
        <v>73</v>
      </c>
      <c r="J34" s="18">
        <f>SUM($F3:J3)</f>
        <v>102</v>
      </c>
      <c r="K34" s="18">
        <f>SUM($F3:K3)</f>
        <v>132</v>
      </c>
      <c r="L34" s="18">
        <f>SUM($F3:L3)</f>
        <v>143</v>
      </c>
      <c r="M34" s="18">
        <f>SUM($F3:M3)</f>
        <v>170</v>
      </c>
      <c r="N34" s="18">
        <f>SUM($F3:N3)</f>
        <v>182</v>
      </c>
      <c r="O34" s="18">
        <f>SUM($F3:O3)</f>
        <v>196</v>
      </c>
      <c r="P34" s="18">
        <f>SUM($F3:P3)</f>
        <v>200</v>
      </c>
      <c r="Q34" s="18"/>
      <c r="R34" s="18"/>
      <c r="S34" s="18"/>
      <c r="T34" s="18"/>
      <c r="U34" s="18"/>
      <c r="V34" s="18"/>
    </row>
    <row r="35" spans="1:22">
      <c r="A35" s="22" t="s">
        <v>8</v>
      </c>
      <c r="B35" s="21" t="s">
        <v>23</v>
      </c>
      <c r="D35" s="18"/>
      <c r="F35" s="18">
        <f>SUM($F4:F4)</f>
        <v>17</v>
      </c>
      <c r="G35" s="18">
        <f>SUM($F4:G4)</f>
        <v>34</v>
      </c>
      <c r="H35" s="18">
        <f>SUM($F4:H4)</f>
        <v>51</v>
      </c>
      <c r="I35" s="18">
        <f>SUM($F4:I4)</f>
        <v>73</v>
      </c>
      <c r="J35" s="18">
        <f>SUM($F4:J4)</f>
        <v>99</v>
      </c>
      <c r="K35" s="18">
        <f>SUM($F4:K4)</f>
        <v>120</v>
      </c>
      <c r="L35" s="18">
        <f>SUM($F4:L4)</f>
        <v>134</v>
      </c>
      <c r="M35" s="18">
        <f>SUM($F4:M4)</f>
        <v>154</v>
      </c>
      <c r="N35" s="18">
        <f>SUM($F4:N4)</f>
        <v>173</v>
      </c>
      <c r="O35" s="18">
        <f>SUM($F4:O4)</f>
        <v>191</v>
      </c>
      <c r="P35" s="18">
        <f>SUM($F4:P4)</f>
        <v>191</v>
      </c>
      <c r="Q35" s="18"/>
      <c r="R35" s="18"/>
      <c r="S35" s="18"/>
      <c r="T35" s="18"/>
      <c r="U35" s="18"/>
      <c r="V35" s="18"/>
    </row>
    <row r="36" spans="1:22">
      <c r="A36" s="22" t="s">
        <v>24</v>
      </c>
      <c r="B36" s="21" t="s">
        <v>25</v>
      </c>
      <c r="D36" s="18"/>
      <c r="F36" s="18">
        <f>SUM($F5:F5)</f>
        <v>16</v>
      </c>
      <c r="G36" s="18">
        <f>SUM($F5:G5)</f>
        <v>29</v>
      </c>
      <c r="H36" s="18">
        <f>SUM($F5:H5)</f>
        <v>43</v>
      </c>
      <c r="I36" s="18">
        <f>SUM($F5:I5)</f>
        <v>68</v>
      </c>
      <c r="J36" s="18">
        <f>SUM($F5:J5)</f>
        <v>93</v>
      </c>
      <c r="K36" s="18">
        <f>SUM($F5:K5)</f>
        <v>117</v>
      </c>
      <c r="L36" s="18">
        <f>SUM($F5:L5)</f>
        <v>138</v>
      </c>
      <c r="M36" s="18">
        <f>SUM($F5:M5)</f>
        <v>161</v>
      </c>
      <c r="N36" s="18">
        <f>SUM($F5:N5)</f>
        <v>175</v>
      </c>
      <c r="O36" s="18">
        <f>SUM($F5:O5)</f>
        <v>189</v>
      </c>
      <c r="P36" s="18">
        <f>SUM($F5:P5)</f>
        <v>189</v>
      </c>
      <c r="Q36" s="18"/>
      <c r="R36" s="18"/>
      <c r="S36" s="18"/>
      <c r="T36" s="18"/>
      <c r="U36" s="18"/>
      <c r="V36" s="18"/>
    </row>
    <row r="37" spans="1:22">
      <c r="A37" s="22" t="s">
        <v>26</v>
      </c>
      <c r="B37" s="23" t="s">
        <v>27</v>
      </c>
      <c r="D37" s="18"/>
      <c r="F37" s="18">
        <f>SUM($F6:F6)</f>
        <v>18</v>
      </c>
      <c r="G37" s="18">
        <f>SUM($F6:G6)</f>
        <v>29</v>
      </c>
      <c r="H37" s="18">
        <f>SUM($F6:H6)</f>
        <v>45</v>
      </c>
      <c r="I37" s="18">
        <f>SUM($F6:I6)</f>
        <v>57</v>
      </c>
      <c r="J37" s="18">
        <f>SUM($F6:J6)</f>
        <v>80</v>
      </c>
      <c r="K37" s="18">
        <f>SUM($F6:K6)</f>
        <v>97</v>
      </c>
      <c r="L37" s="18">
        <f>SUM($F6:L6)</f>
        <v>119</v>
      </c>
      <c r="M37" s="18">
        <f>SUM($F6:M6)</f>
        <v>143</v>
      </c>
      <c r="N37" s="18">
        <f>SUM($F6:N6)</f>
        <v>160</v>
      </c>
      <c r="O37" s="18">
        <f>SUM($F6:O6)</f>
        <v>177</v>
      </c>
      <c r="P37" s="18">
        <f>SUM($F6:P6)</f>
        <v>177</v>
      </c>
      <c r="Q37" s="18"/>
      <c r="R37" s="18"/>
      <c r="S37" s="18"/>
      <c r="T37" s="18"/>
      <c r="U37" s="18"/>
      <c r="V37" s="18"/>
    </row>
    <row r="38" spans="1:22">
      <c r="A38" s="24"/>
      <c r="D38" s="18"/>
      <c r="F38" s="18">
        <f>SUM($F7:F7)</f>
        <v>15</v>
      </c>
      <c r="G38" s="18">
        <f>SUM($F7:G7)</f>
        <v>28</v>
      </c>
      <c r="H38" s="18">
        <f>SUM($F7:H7)</f>
        <v>43</v>
      </c>
      <c r="I38" s="18">
        <f>SUM($F7:I7)</f>
        <v>61</v>
      </c>
      <c r="J38" s="18">
        <f>SUM($F7:J7)</f>
        <v>78</v>
      </c>
      <c r="K38" s="18">
        <f>SUM($F7:K7)</f>
        <v>106</v>
      </c>
      <c r="L38" s="18">
        <f>SUM($F7:L7)</f>
        <v>128</v>
      </c>
      <c r="M38" s="18">
        <f>SUM($F7:M7)</f>
        <v>141</v>
      </c>
      <c r="N38" s="18">
        <f>SUM($F7:N7)</f>
        <v>157</v>
      </c>
      <c r="O38" s="18">
        <f>SUM($F7:O7)</f>
        <v>177</v>
      </c>
      <c r="P38" s="18">
        <f>SUM($F7:P7)</f>
        <v>196</v>
      </c>
      <c r="Q38" s="18"/>
      <c r="R38" s="18"/>
      <c r="S38" s="18"/>
      <c r="T38" s="18"/>
      <c r="U38" s="18"/>
      <c r="V38" s="18"/>
    </row>
    <row r="39" spans="1:22">
      <c r="A39" s="24"/>
      <c r="B39" s="21" t="s">
        <v>28</v>
      </c>
      <c r="D39" s="18"/>
      <c r="F39" s="18">
        <f>SUM($F8:F8)</f>
        <v>12</v>
      </c>
      <c r="G39" s="18">
        <f>SUM($F8:G8)</f>
        <v>27</v>
      </c>
      <c r="H39" s="18">
        <f>SUM($F8:H8)</f>
        <v>43</v>
      </c>
      <c r="I39" s="18">
        <f>SUM($F8:I8)</f>
        <v>67</v>
      </c>
      <c r="J39" s="18">
        <f>SUM($F8:J8)</f>
        <v>87</v>
      </c>
      <c r="K39" s="18">
        <f>SUM($F8:K8)</f>
        <v>108</v>
      </c>
      <c r="L39" s="18">
        <f>SUM($F8:L8)</f>
        <v>128</v>
      </c>
      <c r="M39" s="18">
        <f>SUM($F8:M8)</f>
        <v>150</v>
      </c>
      <c r="N39" s="18">
        <f>SUM($F8:N8)</f>
        <v>155</v>
      </c>
      <c r="O39" s="18">
        <f>SUM($F8:O8)</f>
        <v>169</v>
      </c>
      <c r="P39" s="18">
        <f>SUM($F8:P8)</f>
        <v>185</v>
      </c>
      <c r="Q39" s="18"/>
      <c r="R39" s="18"/>
      <c r="S39" s="18"/>
      <c r="T39" s="18"/>
      <c r="U39" s="18"/>
      <c r="V39" s="18"/>
    </row>
    <row r="40" spans="1:22">
      <c r="D40" s="18"/>
      <c r="F40" s="18">
        <f>SUM($F9:F9)</f>
        <v>15</v>
      </c>
      <c r="G40" s="18">
        <f>SUM($F9:G9)</f>
        <v>27</v>
      </c>
      <c r="H40" s="18">
        <f>SUM($F9:H9)</f>
        <v>42</v>
      </c>
      <c r="I40" s="18">
        <f>SUM($F9:I9)</f>
        <v>55</v>
      </c>
      <c r="J40" s="18">
        <f>SUM($F9:J9)</f>
        <v>78</v>
      </c>
      <c r="K40" s="18">
        <f>SUM($F9:K9)</f>
        <v>106</v>
      </c>
      <c r="L40" s="18">
        <f>SUM($F9:L9)</f>
        <v>127</v>
      </c>
      <c r="M40" s="18">
        <f>SUM($F9:M9)</f>
        <v>143</v>
      </c>
      <c r="N40" s="18">
        <f>SUM($F9:N9)</f>
        <v>150</v>
      </c>
      <c r="O40" s="18">
        <f>SUM($F9:O9)</f>
        <v>164</v>
      </c>
      <c r="P40" s="18">
        <f>SUM($F9:P9)</f>
        <v>182</v>
      </c>
      <c r="Q40" s="18"/>
      <c r="R40" s="18"/>
      <c r="S40" s="18"/>
      <c r="T40" s="18"/>
      <c r="U40" s="18"/>
      <c r="V40" s="18"/>
    </row>
    <row r="41" spans="1:22">
      <c r="D41" s="18"/>
      <c r="F41" s="18">
        <f>SUM($F10:F10)</f>
        <v>12</v>
      </c>
      <c r="G41" s="18">
        <f>SUM($F10:G10)</f>
        <v>24</v>
      </c>
      <c r="H41" s="18">
        <f>SUM($F10:H10)</f>
        <v>42</v>
      </c>
      <c r="I41" s="18">
        <f>SUM($F10:I10)</f>
        <v>61</v>
      </c>
      <c r="J41" s="18">
        <f>SUM($F10:J10)</f>
        <v>84</v>
      </c>
      <c r="K41" s="18">
        <f>SUM($F10:K10)</f>
        <v>104</v>
      </c>
      <c r="L41" s="18">
        <f>SUM($F10:L10)</f>
        <v>112</v>
      </c>
      <c r="M41" s="18">
        <f>SUM($F10:M10)</f>
        <v>131</v>
      </c>
      <c r="N41" s="18">
        <f>SUM($F10:N10)</f>
        <v>139</v>
      </c>
      <c r="O41" s="18">
        <f>SUM($F10:O10)</f>
        <v>156</v>
      </c>
      <c r="P41" s="18">
        <f>SUM($F10:P10)</f>
        <v>181</v>
      </c>
      <c r="Q41" s="18"/>
      <c r="R41" s="18"/>
      <c r="S41" s="18"/>
      <c r="T41" s="18"/>
      <c r="U41" s="18"/>
      <c r="V41" s="18"/>
    </row>
    <row r="42" spans="1:22">
      <c r="D42" s="18"/>
      <c r="F42" s="18">
        <f>SUM($F11:F11)</f>
        <v>18</v>
      </c>
      <c r="G42" s="18">
        <f>SUM($F11:G11)</f>
        <v>32</v>
      </c>
      <c r="H42" s="18">
        <f>SUM($F11:H11)</f>
        <v>50</v>
      </c>
      <c r="I42" s="18">
        <f>SUM($F11:I11)</f>
        <v>69</v>
      </c>
      <c r="J42" s="18">
        <f>SUM($F11:J11)</f>
        <v>87</v>
      </c>
      <c r="K42" s="18">
        <f>SUM($F11:K11)</f>
        <v>106</v>
      </c>
      <c r="L42" s="18">
        <f>SUM($F11:L11)</f>
        <v>115</v>
      </c>
      <c r="M42" s="18">
        <f>SUM($F11:M11)</f>
        <v>130</v>
      </c>
      <c r="N42" s="18">
        <f>SUM($F11:N11)</f>
        <v>144</v>
      </c>
      <c r="O42" s="18">
        <f>SUM($F11:O11)</f>
        <v>156</v>
      </c>
      <c r="P42" s="18">
        <f>SUM($F11:P11)</f>
        <v>178</v>
      </c>
      <c r="Q42" s="18"/>
      <c r="R42" s="18"/>
      <c r="S42" s="18"/>
      <c r="T42" s="18"/>
      <c r="U42" s="18"/>
      <c r="V42" s="18"/>
    </row>
    <row r="43" spans="1:22">
      <c r="D43" s="18"/>
      <c r="F43" s="18">
        <f>SUM($F12:F12)</f>
        <v>14</v>
      </c>
      <c r="G43" s="18">
        <f>SUM($F12:G12)</f>
        <v>22</v>
      </c>
      <c r="H43" s="18">
        <f>SUM($F12:H12)</f>
        <v>34</v>
      </c>
      <c r="I43" s="18">
        <f>SUM($F12:I12)</f>
        <v>56</v>
      </c>
      <c r="J43" s="18">
        <f>SUM($F12:J12)</f>
        <v>73</v>
      </c>
      <c r="K43" s="18">
        <f>SUM($F12:K12)</f>
        <v>92</v>
      </c>
      <c r="L43" s="18">
        <f>SUM($F12:L12)</f>
        <v>113</v>
      </c>
      <c r="M43" s="18">
        <f>SUM($F12:M12)</f>
        <v>132</v>
      </c>
      <c r="N43" s="18">
        <f>SUM($F12:N12)</f>
        <v>135</v>
      </c>
      <c r="O43" s="18">
        <f>SUM($F12:O12)</f>
        <v>145</v>
      </c>
      <c r="P43" s="18">
        <f>SUM($F12:P12)</f>
        <v>159</v>
      </c>
      <c r="Q43" s="18"/>
      <c r="R43" s="18"/>
      <c r="S43" s="18"/>
      <c r="T43" s="18"/>
      <c r="U43" s="18"/>
      <c r="V43" s="18"/>
    </row>
    <row r="44" spans="1:22">
      <c r="D44" s="18"/>
      <c r="F44" s="18">
        <f>SUM($F13:F13)</f>
        <v>19</v>
      </c>
      <c r="G44" s="18">
        <f>SUM($F13:G13)</f>
        <v>30</v>
      </c>
      <c r="H44" s="18">
        <f>SUM($F13:H13)</f>
        <v>46</v>
      </c>
      <c r="I44" s="18">
        <f>SUM($F13:I13)</f>
        <v>61</v>
      </c>
      <c r="J44" s="18">
        <f>SUM($F13:J13)</f>
        <v>81</v>
      </c>
      <c r="K44" s="18">
        <f>SUM($F13:K13)</f>
        <v>99</v>
      </c>
      <c r="L44" s="18">
        <f>SUM($F13:L13)</f>
        <v>117</v>
      </c>
      <c r="M44" s="18">
        <f>SUM($F13:M13)</f>
        <v>126</v>
      </c>
      <c r="N44" s="18">
        <f>SUM($F13:N13)</f>
        <v>132</v>
      </c>
      <c r="O44" s="18">
        <f>SUM($F13:O13)</f>
        <v>144</v>
      </c>
      <c r="P44" s="18">
        <f>SUM($F13:P13)</f>
        <v>157</v>
      </c>
      <c r="Q44" s="18"/>
      <c r="R44" s="18"/>
      <c r="S44" s="18"/>
      <c r="T44" s="18"/>
      <c r="U44" s="18"/>
      <c r="V44" s="18"/>
    </row>
    <row r="45" spans="1:22">
      <c r="D45" s="18"/>
      <c r="F45" s="18">
        <f>SUM($F14:F14)</f>
        <v>16</v>
      </c>
      <c r="G45" s="18">
        <f>SUM($F14:G14)</f>
        <v>21</v>
      </c>
      <c r="H45" s="18">
        <f>SUM($F14:H14)</f>
        <v>35</v>
      </c>
      <c r="I45" s="18">
        <f>SUM($F14:I14)</f>
        <v>52</v>
      </c>
      <c r="J45" s="18">
        <f>SUM($F14:J14)</f>
        <v>77</v>
      </c>
      <c r="K45" s="18">
        <f>SUM($F14:K14)</f>
        <v>81</v>
      </c>
      <c r="L45" s="18">
        <f>SUM($F14:L14)</f>
        <v>91</v>
      </c>
      <c r="M45" s="18">
        <f>SUM($F14:M14)</f>
        <v>106</v>
      </c>
      <c r="N45" s="18">
        <f>SUM($F14:N14)</f>
        <v>116</v>
      </c>
      <c r="O45" s="18">
        <f>SUM($F14:O14)</f>
        <v>126</v>
      </c>
      <c r="P45" s="18">
        <f>SUM($F14:P14)</f>
        <v>143</v>
      </c>
      <c r="Q45" s="18"/>
      <c r="R45" s="18"/>
      <c r="S45" s="18"/>
      <c r="T45" s="18"/>
      <c r="U45" s="18"/>
      <c r="V45" s="18"/>
    </row>
    <row r="46" spans="1:22">
      <c r="F46" s="18">
        <f>SUM($F15:F15)</f>
        <v>8</v>
      </c>
      <c r="G46" s="18">
        <f>SUM($F15:G15)</f>
        <v>15</v>
      </c>
      <c r="H46" s="18">
        <f>SUM($F15:H15)</f>
        <v>27</v>
      </c>
      <c r="I46" s="18">
        <f>SUM($F15:I15)</f>
        <v>39</v>
      </c>
      <c r="J46" s="18">
        <f>SUM($F15:J15)</f>
        <v>60</v>
      </c>
      <c r="K46" s="18">
        <f>SUM($F15:K15)</f>
        <v>79</v>
      </c>
      <c r="L46" s="18">
        <f>SUM($F15:L15)</f>
        <v>94</v>
      </c>
      <c r="M46" s="18">
        <f>SUM($F15:M15)</f>
        <v>111</v>
      </c>
      <c r="N46" s="18">
        <f>SUM($F15:N15)</f>
        <v>117</v>
      </c>
      <c r="O46" s="18">
        <f>SUM($F15:O15)</f>
        <v>125</v>
      </c>
      <c r="P46" s="18">
        <f>SUM($F15:P15)</f>
        <v>139</v>
      </c>
      <c r="Q46" s="18"/>
      <c r="R46" s="18"/>
      <c r="S46" s="18"/>
      <c r="T46" s="18"/>
      <c r="U46" s="18"/>
      <c r="V46" s="18"/>
    </row>
    <row r="47" spans="1:22">
      <c r="F47" s="18">
        <f>SUM($F16:F16)</f>
        <v>12</v>
      </c>
      <c r="G47" s="18">
        <f>SUM($F16:G16)</f>
        <v>24</v>
      </c>
      <c r="H47" s="18">
        <f>SUM($F16:H16)</f>
        <v>43</v>
      </c>
      <c r="I47" s="18">
        <f>SUM($F16:I16)</f>
        <v>55</v>
      </c>
      <c r="J47" s="18">
        <f>SUM($F16:J16)</f>
        <v>72</v>
      </c>
      <c r="K47" s="18">
        <f>SUM($F16:K16)</f>
        <v>84</v>
      </c>
      <c r="L47" s="18">
        <f>SUM($F16:L16)</f>
        <v>93</v>
      </c>
      <c r="M47" s="18">
        <f>SUM($F16:M16)</f>
        <v>110</v>
      </c>
      <c r="N47" s="18">
        <f>SUM($F16:N16)</f>
        <v>114</v>
      </c>
      <c r="O47" s="18">
        <f>SUM($F16:O16)</f>
        <v>121</v>
      </c>
      <c r="P47" s="18">
        <f>SUM($F16:P16)</f>
        <v>134</v>
      </c>
      <c r="Q47" s="18"/>
      <c r="R47" s="18"/>
      <c r="S47" s="18"/>
      <c r="T47" s="18"/>
      <c r="U47" s="18"/>
      <c r="V47" s="18"/>
    </row>
    <row r="48" spans="1:22">
      <c r="F48" s="18">
        <f>SUM($F17:F17)</f>
        <v>14</v>
      </c>
      <c r="G48" s="18">
        <f>SUM($F17:G17)</f>
        <v>22</v>
      </c>
      <c r="H48" s="18">
        <f>SUM($F17:H17)</f>
        <v>34</v>
      </c>
      <c r="I48" s="18">
        <f>SUM($F17:I17)</f>
        <v>56</v>
      </c>
      <c r="J48" s="18">
        <f>SUM($F17:J17)</f>
        <v>69</v>
      </c>
      <c r="K48" s="18">
        <f>SUM($F17:K17)</f>
        <v>87</v>
      </c>
      <c r="L48" s="18">
        <f>SUM($F17:L17)</f>
        <v>93</v>
      </c>
      <c r="M48" s="18">
        <f>SUM($F17:M17)</f>
        <v>106</v>
      </c>
      <c r="N48" s="18">
        <f>SUM($F17:N17)</f>
        <v>115</v>
      </c>
      <c r="O48" s="18">
        <f>SUM($F17:O17)</f>
        <v>122</v>
      </c>
      <c r="P48" s="18">
        <f>SUM($F17:P17)</f>
        <v>130</v>
      </c>
      <c r="Q48" s="18"/>
      <c r="R48" s="18"/>
      <c r="S48" s="18"/>
      <c r="T48" s="18"/>
      <c r="U48" s="18"/>
      <c r="V48" s="18"/>
    </row>
    <row r="49" spans="5:22">
      <c r="F49" s="18">
        <f>SUM($F18:F18)</f>
        <v>18</v>
      </c>
      <c r="G49" s="18">
        <f>SUM($F18:G18)</f>
        <v>34</v>
      </c>
      <c r="H49" s="18">
        <f>SUM($F18:H18)</f>
        <v>50</v>
      </c>
      <c r="I49" s="18">
        <f>SUM($F18:I18)</f>
        <v>58</v>
      </c>
      <c r="J49" s="18">
        <f>SUM($F18:J18)</f>
        <v>73</v>
      </c>
      <c r="K49" s="18">
        <f>SUM($F18:K18)</f>
        <v>81</v>
      </c>
      <c r="L49" s="18">
        <f>SUM($F18:L18)</f>
        <v>93</v>
      </c>
      <c r="M49" s="18">
        <f>SUM($F18:M18)</f>
        <v>103</v>
      </c>
      <c r="N49" s="18">
        <f>SUM($F18:N18)</f>
        <v>106</v>
      </c>
      <c r="O49" s="18">
        <f>SUM($F18:O18)</f>
        <v>111</v>
      </c>
      <c r="P49" s="18">
        <f>SUM($F18:P18)</f>
        <v>122</v>
      </c>
      <c r="Q49" s="18"/>
      <c r="R49" s="26"/>
      <c r="S49" s="26"/>
      <c r="T49" s="26"/>
      <c r="U49" s="26"/>
      <c r="V49" s="26"/>
    </row>
    <row r="50" spans="5:22">
      <c r="F50" s="18">
        <f>SUM($F19:F19)</f>
        <v>13</v>
      </c>
      <c r="G50" s="18">
        <f>SUM($F19:G19)</f>
        <v>26</v>
      </c>
      <c r="H50" s="18">
        <f>SUM($F19:H19)</f>
        <v>39</v>
      </c>
      <c r="I50" s="18">
        <f>SUM($F19:I19)</f>
        <v>43</v>
      </c>
      <c r="J50" s="18">
        <f>SUM($F19:J19)</f>
        <v>62</v>
      </c>
      <c r="K50" s="18">
        <f>SUM($F19:K19)</f>
        <v>79</v>
      </c>
      <c r="L50" s="18">
        <f>SUM($F19:L19)</f>
        <v>86</v>
      </c>
      <c r="M50" s="18">
        <f>SUM($F19:M19)</f>
        <v>93</v>
      </c>
      <c r="N50" s="18">
        <f>SUM($F19:N19)</f>
        <v>100</v>
      </c>
      <c r="O50" s="18">
        <f>SUM($F19:O19)</f>
        <v>104</v>
      </c>
      <c r="P50" s="18">
        <f>SUM($F19:P19)</f>
        <v>115</v>
      </c>
      <c r="Q50" s="18"/>
      <c r="R50" s="26"/>
      <c r="S50" s="26"/>
      <c r="T50" s="26"/>
      <c r="U50" s="26"/>
      <c r="V50" s="26"/>
    </row>
    <row r="51" spans="5:22">
      <c r="F51" s="18">
        <f>SUM($F20:F20)</f>
        <v>8</v>
      </c>
      <c r="G51" s="18">
        <f>SUM($F20:G20)</f>
        <v>14</v>
      </c>
      <c r="H51" s="18">
        <f>SUM($F20:H20)</f>
        <v>27</v>
      </c>
      <c r="I51" s="18">
        <f>SUM($F20:I20)</f>
        <v>37</v>
      </c>
      <c r="J51" s="18">
        <f>SUM($F20:J20)</f>
        <v>54</v>
      </c>
      <c r="K51" s="18">
        <f>SUM($F20:K20)</f>
        <v>66</v>
      </c>
      <c r="L51" s="18">
        <f>SUM($F20:L20)</f>
        <v>85</v>
      </c>
      <c r="M51" s="18">
        <f>SUM($F20:M20)</f>
        <v>90</v>
      </c>
      <c r="N51" s="18">
        <f>SUM($F20:N20)</f>
        <v>95</v>
      </c>
      <c r="O51" s="18">
        <f>SUM($F20:O20)</f>
        <v>100</v>
      </c>
      <c r="P51" s="18">
        <f>SUM($F20:P20)</f>
        <v>113</v>
      </c>
      <c r="Q51" s="18"/>
      <c r="R51" s="26"/>
      <c r="S51" s="26"/>
      <c r="T51" s="26"/>
      <c r="U51" s="26"/>
      <c r="V51" s="26"/>
    </row>
    <row r="52" spans="5:22">
      <c r="F52" s="18">
        <f>SUM($F21:F21)</f>
        <v>10</v>
      </c>
      <c r="G52" s="18">
        <f>SUM($F21:G21)</f>
        <v>11</v>
      </c>
      <c r="H52" s="18">
        <f>SUM($F21:H21)</f>
        <v>26</v>
      </c>
      <c r="I52" s="18">
        <f>SUM($F21:I21)</f>
        <v>34</v>
      </c>
      <c r="J52" s="18">
        <f>SUM($F21:J21)</f>
        <v>49</v>
      </c>
      <c r="K52" s="18">
        <f>SUM($F21:K21)</f>
        <v>62</v>
      </c>
      <c r="L52" s="18">
        <f>SUM($F21:L21)</f>
        <v>70</v>
      </c>
      <c r="M52" s="18">
        <f>SUM($F21:M21)</f>
        <v>85</v>
      </c>
      <c r="N52" s="18">
        <f>SUM($F21:N21)</f>
        <v>91</v>
      </c>
      <c r="O52" s="18">
        <f>SUM($F21:O21)</f>
        <v>97</v>
      </c>
      <c r="P52" s="18">
        <f>SUM($F21:P21)</f>
        <v>105</v>
      </c>
      <c r="Q52" s="18"/>
      <c r="R52" s="26"/>
      <c r="S52" s="26"/>
      <c r="T52" s="26"/>
      <c r="U52" s="26"/>
      <c r="V52" s="26"/>
    </row>
    <row r="53" spans="5:22">
      <c r="F53" s="18">
        <f>SUM($F22:F22)</f>
        <v>12</v>
      </c>
      <c r="G53" s="18">
        <f>SUM($F22:G22)</f>
        <v>12</v>
      </c>
      <c r="H53" s="18">
        <f>SUM($F22:H22)</f>
        <v>24</v>
      </c>
      <c r="I53" s="18">
        <f>SUM($F22:I22)</f>
        <v>36</v>
      </c>
      <c r="J53" s="18">
        <f>SUM($F22:J22)</f>
        <v>48</v>
      </c>
      <c r="K53" s="18">
        <f>SUM($F22:K22)</f>
        <v>68</v>
      </c>
      <c r="L53" s="18">
        <f>SUM($F22:L22)</f>
        <v>86</v>
      </c>
      <c r="M53" s="18">
        <f>SUM($F22:M22)</f>
        <v>92</v>
      </c>
      <c r="N53" s="18">
        <f>SUM($F22:N22)</f>
        <v>93</v>
      </c>
      <c r="O53" s="18">
        <f>SUM($F22:O22)</f>
        <v>98</v>
      </c>
      <c r="P53" s="18">
        <f>SUM($F22:P22)</f>
        <v>104</v>
      </c>
      <c r="Q53" s="18"/>
      <c r="R53" s="26"/>
      <c r="S53" s="26"/>
      <c r="T53" s="26"/>
      <c r="U53" s="26"/>
      <c r="V53" s="26"/>
    </row>
    <row r="54" spans="5:22">
      <c r="F54" s="18">
        <f>SUM($F23:F23)</f>
        <v>7</v>
      </c>
      <c r="G54" s="18">
        <f>SUM($F23:G23)</f>
        <v>11</v>
      </c>
      <c r="H54" s="18">
        <f>SUM($F23:H23)</f>
        <v>18</v>
      </c>
      <c r="I54" s="18">
        <f>SUM($F23:I23)</f>
        <v>31</v>
      </c>
      <c r="J54" s="18">
        <f>SUM($F23:J23)</f>
        <v>42</v>
      </c>
      <c r="K54" s="18">
        <f>SUM($F23:K23)</f>
        <v>42</v>
      </c>
      <c r="L54" s="18">
        <f>SUM($F23:L23)</f>
        <v>56</v>
      </c>
      <c r="M54" s="18">
        <f>SUM($F23:M23)</f>
        <v>66</v>
      </c>
      <c r="N54" s="18">
        <f>SUM($F23:N23)</f>
        <v>71</v>
      </c>
      <c r="O54" s="18">
        <f>SUM($F23:O23)</f>
        <v>82</v>
      </c>
      <c r="P54" s="18">
        <f>SUM($F23:P23)</f>
        <v>94</v>
      </c>
      <c r="Q54" s="18"/>
      <c r="R54" s="26"/>
      <c r="S54" s="26"/>
      <c r="T54" s="26"/>
      <c r="U54" s="26"/>
      <c r="V54" s="26"/>
    </row>
    <row r="55" spans="5:22">
      <c r="F55" s="18">
        <f>SUM($F24:F24)</f>
        <v>5</v>
      </c>
      <c r="G55" s="18">
        <f>SUM($F24:G24)</f>
        <v>15</v>
      </c>
      <c r="H55" s="18">
        <f>SUM($F24:H24)</f>
        <v>28</v>
      </c>
      <c r="I55" s="18">
        <f>SUM($F24:I24)</f>
        <v>49</v>
      </c>
      <c r="J55" s="18">
        <f>SUM($F24:J24)</f>
        <v>60</v>
      </c>
      <c r="K55" s="18">
        <f>SUM($F24:K24)</f>
        <v>79</v>
      </c>
      <c r="L55" s="18">
        <f>SUM($F24:L24)</f>
        <v>87</v>
      </c>
      <c r="M55" s="18">
        <f>SUM($F24:M24)</f>
        <v>87</v>
      </c>
      <c r="N55" s="18">
        <f>SUM($F24:N24)</f>
        <v>87</v>
      </c>
      <c r="O55" s="18">
        <f>SUM($F24:O24)</f>
        <v>87</v>
      </c>
      <c r="P55" s="18">
        <f>SUM($F24:P24)</f>
        <v>87</v>
      </c>
      <c r="Q55" s="18"/>
      <c r="R55" s="26"/>
      <c r="S55" s="26"/>
      <c r="T55" s="26"/>
      <c r="U55" s="26"/>
      <c r="V55" s="26"/>
    </row>
    <row r="56" spans="5:22">
      <c r="F56" s="18">
        <f>SUM($F25:F25)</f>
        <v>5</v>
      </c>
      <c r="G56" s="18">
        <f>SUM($F25:G25)</f>
        <v>5</v>
      </c>
      <c r="H56" s="18">
        <f>SUM($F25:H25)</f>
        <v>10</v>
      </c>
      <c r="I56" s="18">
        <f>SUM($F25:I25)</f>
        <v>16</v>
      </c>
      <c r="J56" s="18">
        <f>SUM($F25:J25)</f>
        <v>26</v>
      </c>
      <c r="K56" s="18">
        <f>SUM($F25:K25)</f>
        <v>31</v>
      </c>
      <c r="L56" s="18">
        <f>SUM($F25:L25)</f>
        <v>42</v>
      </c>
      <c r="M56" s="18">
        <f>SUM($F25:M25)</f>
        <v>50</v>
      </c>
      <c r="N56" s="18">
        <f>SUM($F25:N25)</f>
        <v>54</v>
      </c>
      <c r="O56" s="18">
        <f>SUM($F25:O25)</f>
        <v>58</v>
      </c>
      <c r="P56" s="18">
        <f>SUM($F25:P25)</f>
        <v>58</v>
      </c>
      <c r="Q56" s="18"/>
    </row>
    <row r="57" spans="5:22">
      <c r="F57" s="18">
        <f>SUM($F26:F26)</f>
        <v>10</v>
      </c>
      <c r="G57" s="18">
        <f>SUM($F26:G26)</f>
        <v>12</v>
      </c>
      <c r="H57" s="18">
        <f>SUM($F26:H26)</f>
        <v>20</v>
      </c>
      <c r="I57" s="18">
        <f>SUM($F26:I26)</f>
        <v>30</v>
      </c>
      <c r="J57" s="18">
        <f>SUM($F26:J26)</f>
        <v>35</v>
      </c>
      <c r="K57" s="18">
        <f>SUM($F26:K26)</f>
        <v>35</v>
      </c>
      <c r="L57" s="18">
        <f>SUM($F26:L26)</f>
        <v>42</v>
      </c>
      <c r="M57" s="18">
        <f>SUM($F26:M26)</f>
        <v>47</v>
      </c>
      <c r="N57" s="18">
        <f>SUM($F26:N26)</f>
        <v>47</v>
      </c>
      <c r="O57" s="18">
        <f>SUM($F26:O26)</f>
        <v>47</v>
      </c>
      <c r="P57" s="18">
        <f>SUM($F26:P26)</f>
        <v>47</v>
      </c>
      <c r="Q57" s="18"/>
    </row>
    <row r="58" spans="5:22">
      <c r="F58" s="18">
        <f>SUM($F27:F27)</f>
        <v>8</v>
      </c>
      <c r="G58" s="18">
        <f>SUM($F27:G27)</f>
        <v>15</v>
      </c>
      <c r="H58" s="18">
        <f>SUM($F27:H27)</f>
        <v>23</v>
      </c>
      <c r="I58" s="18">
        <f>SUM($F27:I27)</f>
        <v>36</v>
      </c>
      <c r="J58" s="18">
        <f>SUM($F27:J27)</f>
        <v>46</v>
      </c>
      <c r="K58" s="18">
        <f>SUM($F27:K27)</f>
        <v>46</v>
      </c>
      <c r="L58" s="18">
        <f>SUM($F27:L27)</f>
        <v>46</v>
      </c>
      <c r="M58" s="18">
        <f>SUM($F27:M27)</f>
        <v>46</v>
      </c>
      <c r="N58" s="18">
        <f>SUM($F27:N27)</f>
        <v>46</v>
      </c>
      <c r="O58" s="18">
        <f>SUM($F27:O27)</f>
        <v>46</v>
      </c>
      <c r="P58" s="18">
        <f>SUM($F27:P27)</f>
        <v>46</v>
      </c>
      <c r="Q58" s="18"/>
    </row>
    <row r="59" spans="5:22">
      <c r="F59" s="18">
        <f>SUM($F28:F28)</f>
        <v>16</v>
      </c>
      <c r="G59" s="18">
        <f>SUM($F28:G28)</f>
        <v>16</v>
      </c>
      <c r="H59" s="18">
        <f>SUM($F28:H28)</f>
        <v>25</v>
      </c>
      <c r="I59" s="18">
        <f>SUM($F28:I28)</f>
        <v>29</v>
      </c>
      <c r="J59" s="18">
        <f>SUM($F28:J28)</f>
        <v>31</v>
      </c>
      <c r="K59" s="18">
        <f>SUM($F28:K28)</f>
        <v>31</v>
      </c>
      <c r="L59" s="18">
        <f>SUM($F28:L28)</f>
        <v>31</v>
      </c>
      <c r="M59" s="18">
        <f>SUM($F28:M28)</f>
        <v>31</v>
      </c>
      <c r="N59" s="18">
        <f>SUM($F28:N28)</f>
        <v>31</v>
      </c>
      <c r="O59" s="18">
        <f>SUM($F28:O28)</f>
        <v>31</v>
      </c>
      <c r="P59" s="18">
        <f>SUM($F28:P28)</f>
        <v>31</v>
      </c>
      <c r="Q59" s="18"/>
    </row>
    <row r="60" spans="5:22">
      <c r="F60" s="18">
        <f>SUM($F29:F29)</f>
        <v>4</v>
      </c>
      <c r="G60" s="18">
        <f>SUM($F29:G29)</f>
        <v>5</v>
      </c>
      <c r="H60" s="18">
        <f>SUM($F29:H29)</f>
        <v>15</v>
      </c>
      <c r="I60" s="18">
        <f>SUM($F29:I29)</f>
        <v>17</v>
      </c>
      <c r="J60" s="18">
        <f>SUM($F29:J29)</f>
        <v>19</v>
      </c>
      <c r="K60" s="18">
        <f>SUM($F29:K29)</f>
        <v>19</v>
      </c>
      <c r="L60" s="18">
        <f>SUM($F29:L29)</f>
        <v>19</v>
      </c>
      <c r="M60" s="18">
        <f>SUM($F29:M29)</f>
        <v>19</v>
      </c>
      <c r="N60" s="18">
        <f>SUM($F29:N29)</f>
        <v>19</v>
      </c>
      <c r="O60" s="18">
        <f>SUM($F29:O29)</f>
        <v>19</v>
      </c>
      <c r="P60" s="18">
        <f>SUM($F29:P29)</f>
        <v>19</v>
      </c>
      <c r="Q60" s="18"/>
    </row>
    <row r="61" spans="5:22">
      <c r="F61" s="18">
        <f t="shared" ref="F61:P61" si="3">MAX(F34:F45)</f>
        <v>19</v>
      </c>
      <c r="G61" s="18">
        <f t="shared" si="3"/>
        <v>34</v>
      </c>
      <c r="H61" s="18">
        <f t="shared" si="3"/>
        <v>51</v>
      </c>
      <c r="I61" s="18">
        <f t="shared" si="3"/>
        <v>73</v>
      </c>
      <c r="J61" s="18">
        <f t="shared" si="3"/>
        <v>102</v>
      </c>
      <c r="K61" s="18">
        <f t="shared" si="3"/>
        <v>132</v>
      </c>
      <c r="L61" s="18">
        <f t="shared" si="3"/>
        <v>143</v>
      </c>
      <c r="M61" s="18">
        <f t="shared" si="3"/>
        <v>170</v>
      </c>
      <c r="N61" s="18">
        <f t="shared" si="3"/>
        <v>182</v>
      </c>
      <c r="O61" s="18">
        <f t="shared" si="3"/>
        <v>196</v>
      </c>
      <c r="P61" s="18">
        <f t="shared" si="3"/>
        <v>200</v>
      </c>
      <c r="Q61" s="18"/>
    </row>
    <row r="63" spans="5:22">
      <c r="E63" s="6" t="str">
        <f t="shared" ref="E63:E89" si="4">B3</f>
        <v>Krzysztof "FAZIK" Brzeziński</v>
      </c>
      <c r="F63" s="26">
        <f t="shared" ref="F63:P63" si="5">F34/F$61</f>
        <v>0.89473684210526316</v>
      </c>
      <c r="G63" s="26">
        <f t="shared" si="5"/>
        <v>1</v>
      </c>
      <c r="H63" s="26">
        <f t="shared" si="5"/>
        <v>0.98039215686274506</v>
      </c>
      <c r="I63" s="26">
        <f t="shared" si="5"/>
        <v>1</v>
      </c>
      <c r="J63" s="26">
        <f t="shared" si="5"/>
        <v>1</v>
      </c>
      <c r="K63" s="26">
        <f t="shared" si="5"/>
        <v>1</v>
      </c>
      <c r="L63" s="26">
        <f t="shared" si="5"/>
        <v>1</v>
      </c>
      <c r="M63" s="26">
        <f t="shared" si="5"/>
        <v>1</v>
      </c>
      <c r="N63" s="26">
        <f t="shared" si="5"/>
        <v>1</v>
      </c>
      <c r="O63" s="26">
        <f t="shared" si="5"/>
        <v>1</v>
      </c>
      <c r="P63" s="26">
        <f t="shared" si="5"/>
        <v>1</v>
      </c>
      <c r="Q63" s="26"/>
    </row>
    <row r="64" spans="5:22">
      <c r="E64" s="6" t="str">
        <f t="shared" si="4"/>
        <v>Paweł "PaVł" Kikel</v>
      </c>
      <c r="F64" s="26">
        <f t="shared" ref="F64:P64" si="6">F35/F$61</f>
        <v>0.89473684210526316</v>
      </c>
      <c r="G64" s="26">
        <f t="shared" si="6"/>
        <v>1</v>
      </c>
      <c r="H64" s="26">
        <f t="shared" si="6"/>
        <v>1</v>
      </c>
      <c r="I64" s="26">
        <f t="shared" si="6"/>
        <v>1</v>
      </c>
      <c r="J64" s="26">
        <f t="shared" si="6"/>
        <v>0.97058823529411764</v>
      </c>
      <c r="K64" s="26">
        <f t="shared" si="6"/>
        <v>0.90909090909090906</v>
      </c>
      <c r="L64" s="26">
        <f t="shared" si="6"/>
        <v>0.93706293706293708</v>
      </c>
      <c r="M64" s="26">
        <f t="shared" si="6"/>
        <v>0.90588235294117647</v>
      </c>
      <c r="N64" s="26">
        <f t="shared" si="6"/>
        <v>0.9505494505494505</v>
      </c>
      <c r="O64" s="26">
        <f t="shared" si="6"/>
        <v>0.97448979591836737</v>
      </c>
      <c r="P64" s="26">
        <f t="shared" si="6"/>
        <v>0.95499999999999996</v>
      </c>
      <c r="Q64" s="26"/>
    </row>
    <row r="65" spans="5:17">
      <c r="E65" s="6" t="str">
        <f t="shared" si="4"/>
        <v>Rafał "Elf" Brundo</v>
      </c>
      <c r="F65" s="26">
        <f t="shared" ref="F65:P65" si="7">F36/F$61</f>
        <v>0.84210526315789469</v>
      </c>
      <c r="G65" s="26">
        <f t="shared" si="7"/>
        <v>0.8529411764705882</v>
      </c>
      <c r="H65" s="26">
        <f t="shared" si="7"/>
        <v>0.84313725490196079</v>
      </c>
      <c r="I65" s="26">
        <f t="shared" si="7"/>
        <v>0.93150684931506844</v>
      </c>
      <c r="J65" s="26">
        <f t="shared" si="7"/>
        <v>0.91176470588235292</v>
      </c>
      <c r="K65" s="26">
        <f t="shared" si="7"/>
        <v>0.88636363636363635</v>
      </c>
      <c r="L65" s="26">
        <f t="shared" si="7"/>
        <v>0.965034965034965</v>
      </c>
      <c r="M65" s="26">
        <f t="shared" si="7"/>
        <v>0.94705882352941173</v>
      </c>
      <c r="N65" s="26">
        <f t="shared" si="7"/>
        <v>0.96153846153846156</v>
      </c>
      <c r="O65" s="26">
        <f t="shared" si="7"/>
        <v>0.9642857142857143</v>
      </c>
      <c r="P65" s="26">
        <f t="shared" si="7"/>
        <v>0.94499999999999995</v>
      </c>
      <c r="Q65" s="26"/>
    </row>
    <row r="66" spans="5:17">
      <c r="E66" s="6" t="str">
        <f t="shared" si="4"/>
        <v>Robert Stańczyk</v>
      </c>
      <c r="F66" s="26">
        <f t="shared" ref="F66:P66" si="8">F37/F$61</f>
        <v>0.94736842105263153</v>
      </c>
      <c r="G66" s="26">
        <f t="shared" si="8"/>
        <v>0.8529411764705882</v>
      </c>
      <c r="H66" s="26">
        <f t="shared" si="8"/>
        <v>0.88235294117647056</v>
      </c>
      <c r="I66" s="26">
        <f t="shared" si="8"/>
        <v>0.78082191780821919</v>
      </c>
      <c r="J66" s="26">
        <f t="shared" si="8"/>
        <v>0.78431372549019607</v>
      </c>
      <c r="K66" s="26">
        <f t="shared" si="8"/>
        <v>0.73484848484848486</v>
      </c>
      <c r="L66" s="26">
        <f t="shared" si="8"/>
        <v>0.83216783216783219</v>
      </c>
      <c r="M66" s="26">
        <f t="shared" si="8"/>
        <v>0.8411764705882353</v>
      </c>
      <c r="N66" s="26">
        <f t="shared" si="8"/>
        <v>0.87912087912087911</v>
      </c>
      <c r="O66" s="26">
        <f t="shared" si="8"/>
        <v>0.90306122448979587</v>
      </c>
      <c r="P66" s="26">
        <f t="shared" si="8"/>
        <v>0.88500000000000001</v>
      </c>
      <c r="Q66" s="26"/>
    </row>
    <row r="67" spans="5:17">
      <c r="E67" s="6" t="str">
        <f t="shared" si="4"/>
        <v>Patryk Piosicki</v>
      </c>
      <c r="F67" s="26">
        <f t="shared" ref="F67:P67" si="9">F38/F$61</f>
        <v>0.78947368421052633</v>
      </c>
      <c r="G67" s="26">
        <f t="shared" si="9"/>
        <v>0.82352941176470584</v>
      </c>
      <c r="H67" s="26">
        <f t="shared" si="9"/>
        <v>0.84313725490196079</v>
      </c>
      <c r="I67" s="26">
        <f t="shared" si="9"/>
        <v>0.83561643835616439</v>
      </c>
      <c r="J67" s="26">
        <f t="shared" si="9"/>
        <v>0.76470588235294112</v>
      </c>
      <c r="K67" s="26">
        <f t="shared" si="9"/>
        <v>0.80303030303030298</v>
      </c>
      <c r="L67" s="26">
        <f t="shared" si="9"/>
        <v>0.8951048951048951</v>
      </c>
      <c r="M67" s="26">
        <f t="shared" si="9"/>
        <v>0.8294117647058824</v>
      </c>
      <c r="N67" s="26">
        <f t="shared" si="9"/>
        <v>0.86263736263736268</v>
      </c>
      <c r="O67" s="26">
        <f t="shared" si="9"/>
        <v>0.90306122448979587</v>
      </c>
      <c r="P67" s="26">
        <f t="shared" si="9"/>
        <v>0.98</v>
      </c>
      <c r="Q67" s="26"/>
    </row>
    <row r="68" spans="5:17">
      <c r="E68" s="6" t="str">
        <f t="shared" si="4"/>
        <v>Leszek "Haris" Jęczkowski</v>
      </c>
      <c r="F68" s="26">
        <f t="shared" ref="F68:P68" si="10">F39/F$61</f>
        <v>0.63157894736842102</v>
      </c>
      <c r="G68" s="26">
        <f t="shared" si="10"/>
        <v>0.79411764705882348</v>
      </c>
      <c r="H68" s="26">
        <f t="shared" si="10"/>
        <v>0.84313725490196079</v>
      </c>
      <c r="I68" s="26">
        <f t="shared" si="10"/>
        <v>0.9178082191780822</v>
      </c>
      <c r="J68" s="26">
        <f t="shared" si="10"/>
        <v>0.8529411764705882</v>
      </c>
      <c r="K68" s="26">
        <f t="shared" si="10"/>
        <v>0.81818181818181823</v>
      </c>
      <c r="L68" s="26">
        <f t="shared" si="10"/>
        <v>0.8951048951048951</v>
      </c>
      <c r="M68" s="26">
        <f t="shared" si="10"/>
        <v>0.88235294117647056</v>
      </c>
      <c r="N68" s="26">
        <f t="shared" si="10"/>
        <v>0.85164835164835162</v>
      </c>
      <c r="O68" s="26">
        <f t="shared" si="10"/>
        <v>0.86224489795918369</v>
      </c>
      <c r="P68" s="26">
        <f t="shared" si="10"/>
        <v>0.92500000000000004</v>
      </c>
      <c r="Q68" s="26"/>
    </row>
    <row r="69" spans="5:17">
      <c r="E69" s="6" t="str">
        <f t="shared" si="4"/>
        <v>Damian Kuczmaszewski</v>
      </c>
      <c r="F69" s="26">
        <f t="shared" ref="F69:P69" si="11">F40/F$61</f>
        <v>0.78947368421052633</v>
      </c>
      <c r="G69" s="26">
        <f t="shared" si="11"/>
        <v>0.79411764705882348</v>
      </c>
      <c r="H69" s="26">
        <f t="shared" si="11"/>
        <v>0.82352941176470584</v>
      </c>
      <c r="I69" s="26">
        <f t="shared" si="11"/>
        <v>0.75342465753424659</v>
      </c>
      <c r="J69" s="26">
        <f t="shared" si="11"/>
        <v>0.76470588235294112</v>
      </c>
      <c r="K69" s="26">
        <f t="shared" si="11"/>
        <v>0.80303030303030298</v>
      </c>
      <c r="L69" s="26">
        <f t="shared" si="11"/>
        <v>0.88811188811188813</v>
      </c>
      <c r="M69" s="26">
        <f t="shared" si="11"/>
        <v>0.8411764705882353</v>
      </c>
      <c r="N69" s="26">
        <f t="shared" si="11"/>
        <v>0.82417582417582413</v>
      </c>
      <c r="O69" s="26">
        <f t="shared" si="11"/>
        <v>0.83673469387755106</v>
      </c>
      <c r="P69" s="26">
        <f t="shared" si="11"/>
        <v>0.91</v>
      </c>
      <c r="Q69" s="26"/>
    </row>
    <row r="70" spans="5:17">
      <c r="E70" s="6" t="str">
        <f t="shared" si="4"/>
        <v>Grzegorz Lewe</v>
      </c>
      <c r="F70" s="26">
        <f t="shared" ref="F70:P70" si="12">F41/F$61</f>
        <v>0.63157894736842102</v>
      </c>
      <c r="G70" s="26">
        <f t="shared" si="12"/>
        <v>0.70588235294117652</v>
      </c>
      <c r="H70" s="26">
        <f t="shared" si="12"/>
        <v>0.82352941176470584</v>
      </c>
      <c r="I70" s="26">
        <f t="shared" si="12"/>
        <v>0.83561643835616439</v>
      </c>
      <c r="J70" s="26">
        <f t="shared" si="12"/>
        <v>0.82352941176470584</v>
      </c>
      <c r="K70" s="26">
        <f t="shared" si="12"/>
        <v>0.78787878787878785</v>
      </c>
      <c r="L70" s="26">
        <f t="shared" si="12"/>
        <v>0.78321678321678323</v>
      </c>
      <c r="M70" s="26">
        <f t="shared" si="12"/>
        <v>0.77058823529411768</v>
      </c>
      <c r="N70" s="26">
        <f t="shared" si="12"/>
        <v>0.76373626373626369</v>
      </c>
      <c r="O70" s="26">
        <f t="shared" si="12"/>
        <v>0.79591836734693877</v>
      </c>
      <c r="P70" s="26">
        <f t="shared" si="12"/>
        <v>0.90500000000000003</v>
      </c>
      <c r="Q70" s="26"/>
    </row>
    <row r="71" spans="5:17">
      <c r="E71" s="6" t="str">
        <f t="shared" si="4"/>
        <v>Grzegorz Przekota</v>
      </c>
      <c r="F71" s="26">
        <f t="shared" ref="F71:P71" si="13">F42/F$61</f>
        <v>0.94736842105263153</v>
      </c>
      <c r="G71" s="26">
        <f t="shared" si="13"/>
        <v>0.94117647058823528</v>
      </c>
      <c r="H71" s="26">
        <f t="shared" si="13"/>
        <v>0.98039215686274506</v>
      </c>
      <c r="I71" s="26">
        <f t="shared" si="13"/>
        <v>0.9452054794520548</v>
      </c>
      <c r="J71" s="26">
        <f t="shared" si="13"/>
        <v>0.8529411764705882</v>
      </c>
      <c r="K71" s="26">
        <f t="shared" si="13"/>
        <v>0.80303030303030298</v>
      </c>
      <c r="L71" s="26">
        <f t="shared" si="13"/>
        <v>0.80419580419580416</v>
      </c>
      <c r="M71" s="26">
        <f t="shared" si="13"/>
        <v>0.76470588235294112</v>
      </c>
      <c r="N71" s="26">
        <f t="shared" si="13"/>
        <v>0.79120879120879117</v>
      </c>
      <c r="O71" s="26">
        <f t="shared" si="13"/>
        <v>0.79591836734693877</v>
      </c>
      <c r="P71" s="26">
        <f t="shared" si="13"/>
        <v>0.89</v>
      </c>
      <c r="Q71" s="26"/>
    </row>
    <row r="72" spans="5:17">
      <c r="E72" s="6" t="str">
        <f t="shared" si="4"/>
        <v>Robert "Gata" Piechota</v>
      </c>
      <c r="F72" s="26">
        <f t="shared" ref="F72:P72" si="14">F43/F$61</f>
        <v>0.73684210526315785</v>
      </c>
      <c r="G72" s="26">
        <f t="shared" si="14"/>
        <v>0.6470588235294118</v>
      </c>
      <c r="H72" s="26">
        <f t="shared" si="14"/>
        <v>0.66666666666666663</v>
      </c>
      <c r="I72" s="26">
        <f t="shared" si="14"/>
        <v>0.76712328767123283</v>
      </c>
      <c r="J72" s="26">
        <f t="shared" si="14"/>
        <v>0.71568627450980393</v>
      </c>
      <c r="K72" s="26">
        <f t="shared" si="14"/>
        <v>0.69696969696969702</v>
      </c>
      <c r="L72" s="26">
        <f t="shared" si="14"/>
        <v>0.79020979020979021</v>
      </c>
      <c r="M72" s="26">
        <f t="shared" si="14"/>
        <v>0.77647058823529413</v>
      </c>
      <c r="N72" s="26">
        <f t="shared" si="14"/>
        <v>0.74175824175824179</v>
      </c>
      <c r="O72" s="26">
        <f t="shared" si="14"/>
        <v>0.73979591836734693</v>
      </c>
      <c r="P72" s="26">
        <f t="shared" si="14"/>
        <v>0.79500000000000004</v>
      </c>
      <c r="Q72" s="26"/>
    </row>
    <row r="73" spans="5:17">
      <c r="E73" s="6" t="str">
        <f t="shared" si="4"/>
        <v>Andrzej Szach</v>
      </c>
      <c r="F73" s="26">
        <f t="shared" ref="F73:P73" si="15">F44/F$61</f>
        <v>1</v>
      </c>
      <c r="G73" s="26">
        <f t="shared" si="15"/>
        <v>0.88235294117647056</v>
      </c>
      <c r="H73" s="26">
        <f t="shared" si="15"/>
        <v>0.90196078431372551</v>
      </c>
      <c r="I73" s="26">
        <f t="shared" si="15"/>
        <v>0.83561643835616439</v>
      </c>
      <c r="J73" s="26">
        <f t="shared" si="15"/>
        <v>0.79411764705882348</v>
      </c>
      <c r="K73" s="26">
        <f t="shared" si="15"/>
        <v>0.75</v>
      </c>
      <c r="L73" s="26">
        <f t="shared" si="15"/>
        <v>0.81818181818181823</v>
      </c>
      <c r="M73" s="26">
        <f t="shared" si="15"/>
        <v>0.74117647058823533</v>
      </c>
      <c r="N73" s="26">
        <f t="shared" si="15"/>
        <v>0.72527472527472525</v>
      </c>
      <c r="O73" s="26">
        <f t="shared" si="15"/>
        <v>0.73469387755102045</v>
      </c>
      <c r="P73" s="26">
        <f t="shared" si="15"/>
        <v>0.78500000000000003</v>
      </c>
      <c r="Q73" s="26"/>
    </row>
    <row r="74" spans="5:17">
      <c r="E74" s="6" t="str">
        <f t="shared" si="4"/>
        <v>Jolanta "Fox" Lisowska</v>
      </c>
      <c r="F74" s="26">
        <f t="shared" ref="F74:P74" si="16">F45/F$61</f>
        <v>0.84210526315789469</v>
      </c>
      <c r="G74" s="26">
        <f t="shared" si="16"/>
        <v>0.61764705882352944</v>
      </c>
      <c r="H74" s="26">
        <f t="shared" si="16"/>
        <v>0.68627450980392157</v>
      </c>
      <c r="I74" s="26">
        <f t="shared" si="16"/>
        <v>0.71232876712328763</v>
      </c>
      <c r="J74" s="26">
        <f t="shared" si="16"/>
        <v>0.75490196078431371</v>
      </c>
      <c r="K74" s="26">
        <f t="shared" si="16"/>
        <v>0.61363636363636365</v>
      </c>
      <c r="L74" s="26">
        <f t="shared" si="16"/>
        <v>0.63636363636363635</v>
      </c>
      <c r="M74" s="26">
        <f t="shared" si="16"/>
        <v>0.62352941176470589</v>
      </c>
      <c r="N74" s="26">
        <f t="shared" si="16"/>
        <v>0.63736263736263732</v>
      </c>
      <c r="O74" s="26">
        <f t="shared" si="16"/>
        <v>0.6428571428571429</v>
      </c>
      <c r="P74" s="26">
        <f t="shared" si="16"/>
        <v>0.71499999999999997</v>
      </c>
      <c r="Q74" s="26"/>
    </row>
    <row r="75" spans="5:17">
      <c r="E75" s="6" t="str">
        <f t="shared" si="4"/>
        <v>Jacek Cerazy</v>
      </c>
      <c r="F75" s="26">
        <f t="shared" ref="F75:P75" si="17">F46/F$61</f>
        <v>0.42105263157894735</v>
      </c>
      <c r="G75" s="26">
        <f t="shared" si="17"/>
        <v>0.44117647058823528</v>
      </c>
      <c r="H75" s="26">
        <f t="shared" si="17"/>
        <v>0.52941176470588236</v>
      </c>
      <c r="I75" s="26">
        <f t="shared" si="17"/>
        <v>0.53424657534246578</v>
      </c>
      <c r="J75" s="26">
        <f t="shared" si="17"/>
        <v>0.58823529411764708</v>
      </c>
      <c r="K75" s="26">
        <f t="shared" si="17"/>
        <v>0.59848484848484851</v>
      </c>
      <c r="L75" s="26">
        <f t="shared" si="17"/>
        <v>0.65734265734265729</v>
      </c>
      <c r="M75" s="26">
        <f t="shared" si="17"/>
        <v>0.65294117647058825</v>
      </c>
      <c r="N75" s="26">
        <f t="shared" si="17"/>
        <v>0.6428571428571429</v>
      </c>
      <c r="O75" s="26">
        <f t="shared" si="17"/>
        <v>0.63775510204081631</v>
      </c>
      <c r="P75" s="26">
        <f t="shared" si="17"/>
        <v>0.69499999999999995</v>
      </c>
      <c r="Q75" s="26"/>
    </row>
    <row r="76" spans="5:17">
      <c r="E76" s="6" t="str">
        <f t="shared" si="4"/>
        <v>Michał Michalewicz</v>
      </c>
      <c r="F76" s="26">
        <f t="shared" ref="F76:P76" si="18">F47/F$61</f>
        <v>0.63157894736842102</v>
      </c>
      <c r="G76" s="26">
        <f t="shared" si="18"/>
        <v>0.70588235294117652</v>
      </c>
      <c r="H76" s="26">
        <f t="shared" si="18"/>
        <v>0.84313725490196079</v>
      </c>
      <c r="I76" s="26">
        <f t="shared" si="18"/>
        <v>0.75342465753424659</v>
      </c>
      <c r="J76" s="26">
        <f t="shared" si="18"/>
        <v>0.70588235294117652</v>
      </c>
      <c r="K76" s="26">
        <f t="shared" si="18"/>
        <v>0.63636363636363635</v>
      </c>
      <c r="L76" s="26">
        <f t="shared" si="18"/>
        <v>0.65034965034965031</v>
      </c>
      <c r="M76" s="26">
        <f t="shared" si="18"/>
        <v>0.6470588235294118</v>
      </c>
      <c r="N76" s="26">
        <f t="shared" si="18"/>
        <v>0.62637362637362637</v>
      </c>
      <c r="O76" s="26">
        <f t="shared" si="18"/>
        <v>0.61734693877551017</v>
      </c>
      <c r="P76" s="26">
        <f t="shared" si="18"/>
        <v>0.67</v>
      </c>
      <c r="Q76" s="26"/>
    </row>
    <row r="77" spans="5:17">
      <c r="E77" s="6" t="str">
        <f t="shared" si="4"/>
        <v>Dorota Janiszewska</v>
      </c>
      <c r="F77" s="26">
        <f t="shared" ref="F77:P77" si="19">F48/F$61</f>
        <v>0.73684210526315785</v>
      </c>
      <c r="G77" s="26">
        <f t="shared" si="19"/>
        <v>0.6470588235294118</v>
      </c>
      <c r="H77" s="26">
        <f t="shared" si="19"/>
        <v>0.66666666666666663</v>
      </c>
      <c r="I77" s="26">
        <f t="shared" si="19"/>
        <v>0.76712328767123283</v>
      </c>
      <c r="J77" s="26">
        <f t="shared" si="19"/>
        <v>0.67647058823529416</v>
      </c>
      <c r="K77" s="26">
        <f t="shared" si="19"/>
        <v>0.65909090909090906</v>
      </c>
      <c r="L77" s="26">
        <f t="shared" si="19"/>
        <v>0.65034965034965031</v>
      </c>
      <c r="M77" s="26">
        <f t="shared" si="19"/>
        <v>0.62352941176470589</v>
      </c>
      <c r="N77" s="26">
        <f t="shared" si="19"/>
        <v>0.63186813186813184</v>
      </c>
      <c r="O77" s="26">
        <f t="shared" si="19"/>
        <v>0.62244897959183676</v>
      </c>
      <c r="P77" s="26">
        <f t="shared" si="19"/>
        <v>0.65</v>
      </c>
      <c r="Q77" s="26"/>
    </row>
    <row r="78" spans="5:17">
      <c r="E78" s="6" t="str">
        <f t="shared" si="4"/>
        <v>Zbyszek "Zbig" Futyma</v>
      </c>
      <c r="F78" s="26">
        <f t="shared" ref="F78:P78" si="20">F49/F$61</f>
        <v>0.94736842105263153</v>
      </c>
      <c r="G78" s="26">
        <f t="shared" si="20"/>
        <v>1</v>
      </c>
      <c r="H78" s="26">
        <f t="shared" si="20"/>
        <v>0.98039215686274506</v>
      </c>
      <c r="I78" s="26">
        <f t="shared" si="20"/>
        <v>0.79452054794520544</v>
      </c>
      <c r="J78" s="26">
        <f t="shared" si="20"/>
        <v>0.71568627450980393</v>
      </c>
      <c r="K78" s="26">
        <f t="shared" si="20"/>
        <v>0.61363636363636365</v>
      </c>
      <c r="L78" s="26">
        <f t="shared" si="20"/>
        <v>0.65034965034965031</v>
      </c>
      <c r="M78" s="26">
        <f t="shared" si="20"/>
        <v>0.60588235294117643</v>
      </c>
      <c r="N78" s="26">
        <f t="shared" si="20"/>
        <v>0.58241758241758246</v>
      </c>
      <c r="O78" s="26">
        <f t="shared" si="20"/>
        <v>0.56632653061224492</v>
      </c>
      <c r="P78" s="26">
        <f t="shared" si="20"/>
        <v>0.61</v>
      </c>
      <c r="Q78" s="26"/>
    </row>
    <row r="79" spans="5:17">
      <c r="E79" s="6" t="str">
        <f t="shared" si="4"/>
        <v>Zbigniew Kraczek</v>
      </c>
      <c r="F79" s="26">
        <f t="shared" ref="F79:P79" si="21">F50/F$61</f>
        <v>0.68421052631578949</v>
      </c>
      <c r="G79" s="26">
        <f t="shared" si="21"/>
        <v>0.76470588235294112</v>
      </c>
      <c r="H79" s="26">
        <f t="shared" si="21"/>
        <v>0.76470588235294112</v>
      </c>
      <c r="I79" s="26">
        <f t="shared" si="21"/>
        <v>0.58904109589041098</v>
      </c>
      <c r="J79" s="26">
        <f t="shared" si="21"/>
        <v>0.60784313725490191</v>
      </c>
      <c r="K79" s="26">
        <f t="shared" si="21"/>
        <v>0.59848484848484851</v>
      </c>
      <c r="L79" s="26">
        <f t="shared" si="21"/>
        <v>0.60139860139860135</v>
      </c>
      <c r="M79" s="26">
        <f t="shared" si="21"/>
        <v>0.54705882352941182</v>
      </c>
      <c r="N79" s="26">
        <f t="shared" si="21"/>
        <v>0.5494505494505495</v>
      </c>
      <c r="O79" s="26">
        <f t="shared" si="21"/>
        <v>0.53061224489795922</v>
      </c>
      <c r="P79" s="26">
        <f t="shared" si="21"/>
        <v>0.57499999999999996</v>
      </c>
      <c r="Q79" s="26"/>
    </row>
    <row r="80" spans="5:17">
      <c r="E80" s="6" t="str">
        <f t="shared" si="4"/>
        <v>Michał "Misiek" Juralewicz</v>
      </c>
      <c r="F80" s="26">
        <f t="shared" ref="F80:P80" si="22">F51/F$61</f>
        <v>0.42105263157894735</v>
      </c>
      <c r="G80" s="26">
        <f t="shared" si="22"/>
        <v>0.41176470588235292</v>
      </c>
      <c r="H80" s="26">
        <f t="shared" si="22"/>
        <v>0.52941176470588236</v>
      </c>
      <c r="I80" s="26">
        <f t="shared" si="22"/>
        <v>0.50684931506849318</v>
      </c>
      <c r="J80" s="26">
        <f t="shared" si="22"/>
        <v>0.52941176470588236</v>
      </c>
      <c r="K80" s="26">
        <f t="shared" si="22"/>
        <v>0.5</v>
      </c>
      <c r="L80" s="26">
        <f t="shared" si="22"/>
        <v>0.59440559440559437</v>
      </c>
      <c r="M80" s="26">
        <f t="shared" si="22"/>
        <v>0.52941176470588236</v>
      </c>
      <c r="N80" s="26">
        <f t="shared" si="22"/>
        <v>0.52197802197802201</v>
      </c>
      <c r="O80" s="26">
        <f t="shared" si="22"/>
        <v>0.51020408163265307</v>
      </c>
      <c r="P80" s="26">
        <f t="shared" si="22"/>
        <v>0.56499999999999995</v>
      </c>
      <c r="Q80" s="26"/>
    </row>
    <row r="81" spans="5:17">
      <c r="E81" s="6" t="str">
        <f t="shared" si="4"/>
        <v>Dariusz Adamkiewicz</v>
      </c>
      <c r="F81" s="26">
        <f t="shared" ref="F81:P81" si="23">F52/F$61</f>
        <v>0.52631578947368418</v>
      </c>
      <c r="G81" s="26">
        <f t="shared" si="23"/>
        <v>0.3235294117647059</v>
      </c>
      <c r="H81" s="26">
        <f t="shared" si="23"/>
        <v>0.50980392156862742</v>
      </c>
      <c r="I81" s="26">
        <f t="shared" si="23"/>
        <v>0.46575342465753422</v>
      </c>
      <c r="J81" s="26">
        <f t="shared" si="23"/>
        <v>0.48039215686274511</v>
      </c>
      <c r="K81" s="26">
        <f t="shared" si="23"/>
        <v>0.46969696969696972</v>
      </c>
      <c r="L81" s="26">
        <f t="shared" si="23"/>
        <v>0.48951048951048953</v>
      </c>
      <c r="M81" s="26">
        <f t="shared" si="23"/>
        <v>0.5</v>
      </c>
      <c r="N81" s="26">
        <f t="shared" si="23"/>
        <v>0.5</v>
      </c>
      <c r="O81" s="26">
        <f t="shared" si="23"/>
        <v>0.49489795918367346</v>
      </c>
      <c r="P81" s="26">
        <f t="shared" si="23"/>
        <v>0.52500000000000002</v>
      </c>
      <c r="Q81" s="26"/>
    </row>
    <row r="82" spans="5:17">
      <c r="E82" s="6" t="str">
        <f t="shared" si="4"/>
        <v>Patrycja Cienkuszewska</v>
      </c>
      <c r="F82" s="26">
        <f t="shared" ref="F82:P82" si="24">F53/F$61</f>
        <v>0.63157894736842102</v>
      </c>
      <c r="G82" s="26">
        <f t="shared" si="24"/>
        <v>0.35294117647058826</v>
      </c>
      <c r="H82" s="26">
        <f t="shared" si="24"/>
        <v>0.47058823529411764</v>
      </c>
      <c r="I82" s="26">
        <f t="shared" si="24"/>
        <v>0.49315068493150682</v>
      </c>
      <c r="J82" s="26">
        <f t="shared" si="24"/>
        <v>0.47058823529411764</v>
      </c>
      <c r="K82" s="26">
        <f t="shared" si="24"/>
        <v>0.51515151515151514</v>
      </c>
      <c r="L82" s="26">
        <f t="shared" si="24"/>
        <v>0.60139860139860135</v>
      </c>
      <c r="M82" s="26">
        <f t="shared" si="24"/>
        <v>0.54117647058823526</v>
      </c>
      <c r="N82" s="26">
        <f t="shared" si="24"/>
        <v>0.51098901098901095</v>
      </c>
      <c r="O82" s="26">
        <f t="shared" si="24"/>
        <v>0.5</v>
      </c>
      <c r="P82" s="26">
        <f t="shared" si="24"/>
        <v>0.52</v>
      </c>
      <c r="Q82" s="26"/>
    </row>
    <row r="83" spans="5:17">
      <c r="E83" s="6" t="str">
        <f t="shared" si="4"/>
        <v>Mateusz "Sambor" Labuda</v>
      </c>
      <c r="F83" s="26">
        <f t="shared" ref="F83:P83" si="25">F54/F$61</f>
        <v>0.36842105263157893</v>
      </c>
      <c r="G83" s="26">
        <f t="shared" si="25"/>
        <v>0.3235294117647059</v>
      </c>
      <c r="H83" s="26">
        <f t="shared" si="25"/>
        <v>0.35294117647058826</v>
      </c>
      <c r="I83" s="26">
        <f t="shared" si="25"/>
        <v>0.42465753424657532</v>
      </c>
      <c r="J83" s="26">
        <f t="shared" si="25"/>
        <v>0.41176470588235292</v>
      </c>
      <c r="K83" s="26">
        <f t="shared" si="25"/>
        <v>0.31818181818181818</v>
      </c>
      <c r="L83" s="26">
        <f t="shared" si="25"/>
        <v>0.39160839160839161</v>
      </c>
      <c r="M83" s="26">
        <f t="shared" si="25"/>
        <v>0.38823529411764707</v>
      </c>
      <c r="N83" s="26">
        <f t="shared" si="25"/>
        <v>0.39010989010989011</v>
      </c>
      <c r="O83" s="26">
        <f t="shared" si="25"/>
        <v>0.41836734693877553</v>
      </c>
      <c r="P83" s="26">
        <f t="shared" si="25"/>
        <v>0.47</v>
      </c>
      <c r="Q83" s="26"/>
    </row>
    <row r="84" spans="5:17">
      <c r="E84" s="6" t="str">
        <f t="shared" si="4"/>
        <v>Wojciech "Wojt Gajosus" Puzyrewski</v>
      </c>
      <c r="F84" s="26">
        <f t="shared" ref="F84:P84" si="26">F55/F$61</f>
        <v>0.26315789473684209</v>
      </c>
      <c r="G84" s="26">
        <f t="shared" si="26"/>
        <v>0.44117647058823528</v>
      </c>
      <c r="H84" s="26">
        <f t="shared" si="26"/>
        <v>0.5490196078431373</v>
      </c>
      <c r="I84" s="26">
        <f t="shared" si="26"/>
        <v>0.67123287671232879</v>
      </c>
      <c r="J84" s="26">
        <f t="shared" si="26"/>
        <v>0.58823529411764708</v>
      </c>
      <c r="K84" s="26">
        <f t="shared" si="26"/>
        <v>0.59848484848484851</v>
      </c>
      <c r="L84" s="26">
        <f t="shared" si="26"/>
        <v>0.60839160839160844</v>
      </c>
      <c r="M84" s="26">
        <f t="shared" si="26"/>
        <v>0.5117647058823529</v>
      </c>
      <c r="N84" s="26">
        <f t="shared" si="26"/>
        <v>0.47802197802197804</v>
      </c>
      <c r="O84" s="26">
        <f t="shared" si="26"/>
        <v>0.44387755102040816</v>
      </c>
      <c r="P84" s="26">
        <f t="shared" si="26"/>
        <v>0.435</v>
      </c>
      <c r="Q84" s="26"/>
    </row>
    <row r="85" spans="5:17">
      <c r="E85" s="6" t="str">
        <f t="shared" si="4"/>
        <v>Emil Gajda</v>
      </c>
      <c r="F85" s="26">
        <f t="shared" ref="F85:P85" si="27">F56/F$61</f>
        <v>0.26315789473684209</v>
      </c>
      <c r="G85" s="26">
        <f t="shared" si="27"/>
        <v>0.14705882352941177</v>
      </c>
      <c r="H85" s="26">
        <f t="shared" si="27"/>
        <v>0.19607843137254902</v>
      </c>
      <c r="I85" s="26">
        <f t="shared" si="27"/>
        <v>0.21917808219178081</v>
      </c>
      <c r="J85" s="26">
        <f t="shared" si="27"/>
        <v>0.25490196078431371</v>
      </c>
      <c r="K85" s="26">
        <f t="shared" si="27"/>
        <v>0.23484848484848486</v>
      </c>
      <c r="L85" s="26">
        <f t="shared" si="27"/>
        <v>0.2937062937062937</v>
      </c>
      <c r="M85" s="26">
        <f t="shared" si="27"/>
        <v>0.29411764705882354</v>
      </c>
      <c r="N85" s="26">
        <f t="shared" si="27"/>
        <v>0.2967032967032967</v>
      </c>
      <c r="O85" s="26">
        <f t="shared" si="27"/>
        <v>0.29591836734693877</v>
      </c>
      <c r="P85" s="26">
        <f t="shared" si="27"/>
        <v>0.28999999999999998</v>
      </c>
      <c r="Q85" s="26"/>
    </row>
    <row r="86" spans="5:17">
      <c r="E86" s="6" t="str">
        <f t="shared" si="4"/>
        <v>Bogna Deryło</v>
      </c>
      <c r="F86" s="26">
        <f t="shared" ref="F86:P86" si="28">F57/F$61</f>
        <v>0.52631578947368418</v>
      </c>
      <c r="G86" s="26">
        <f t="shared" si="28"/>
        <v>0.35294117647058826</v>
      </c>
      <c r="H86" s="26">
        <f t="shared" si="28"/>
        <v>0.39215686274509803</v>
      </c>
      <c r="I86" s="26">
        <f t="shared" si="28"/>
        <v>0.41095890410958902</v>
      </c>
      <c r="J86" s="26">
        <f t="shared" si="28"/>
        <v>0.34313725490196079</v>
      </c>
      <c r="K86" s="26">
        <f t="shared" si="28"/>
        <v>0.26515151515151514</v>
      </c>
      <c r="L86" s="26">
        <f t="shared" si="28"/>
        <v>0.2937062937062937</v>
      </c>
      <c r="M86" s="26">
        <f t="shared" si="28"/>
        <v>0.27647058823529413</v>
      </c>
      <c r="N86" s="26">
        <f t="shared" si="28"/>
        <v>0.25824175824175827</v>
      </c>
      <c r="O86" s="26">
        <f t="shared" si="28"/>
        <v>0.23979591836734693</v>
      </c>
      <c r="P86" s="26">
        <f t="shared" si="28"/>
        <v>0.23499999999999999</v>
      </c>
      <c r="Q86" s="26"/>
    </row>
    <row r="87" spans="5:17">
      <c r="E87" s="6" t="str">
        <f t="shared" si="4"/>
        <v>Marek Czerski</v>
      </c>
      <c r="F87" s="26">
        <f t="shared" ref="F87:P87" si="29">F58/F$61</f>
        <v>0.42105263157894735</v>
      </c>
      <c r="G87" s="26">
        <f t="shared" si="29"/>
        <v>0.44117647058823528</v>
      </c>
      <c r="H87" s="26">
        <f t="shared" si="29"/>
        <v>0.45098039215686275</v>
      </c>
      <c r="I87" s="26">
        <f t="shared" si="29"/>
        <v>0.49315068493150682</v>
      </c>
      <c r="J87" s="26">
        <f t="shared" si="29"/>
        <v>0.45098039215686275</v>
      </c>
      <c r="K87" s="26">
        <f t="shared" si="29"/>
        <v>0.34848484848484851</v>
      </c>
      <c r="L87" s="26">
        <f t="shared" si="29"/>
        <v>0.32167832167832167</v>
      </c>
      <c r="M87" s="26">
        <f t="shared" si="29"/>
        <v>0.27058823529411763</v>
      </c>
      <c r="N87" s="26">
        <f t="shared" si="29"/>
        <v>0.25274725274725274</v>
      </c>
      <c r="O87" s="26">
        <f t="shared" si="29"/>
        <v>0.23469387755102042</v>
      </c>
      <c r="P87" s="26">
        <f t="shared" si="29"/>
        <v>0.23</v>
      </c>
      <c r="Q87" s="26"/>
    </row>
    <row r="88" spans="5:17">
      <c r="E88" s="6" t="str">
        <f t="shared" si="4"/>
        <v>Joanna Ilecka</v>
      </c>
      <c r="F88" s="26">
        <f t="shared" ref="F88:P88" si="30">F59/F$61</f>
        <v>0.84210526315789469</v>
      </c>
      <c r="G88" s="26">
        <f t="shared" si="30"/>
        <v>0.47058823529411764</v>
      </c>
      <c r="H88" s="26">
        <f t="shared" si="30"/>
        <v>0.49019607843137253</v>
      </c>
      <c r="I88" s="26">
        <f t="shared" si="30"/>
        <v>0.39726027397260272</v>
      </c>
      <c r="J88" s="26">
        <f t="shared" si="30"/>
        <v>0.30392156862745096</v>
      </c>
      <c r="K88" s="26">
        <f t="shared" si="30"/>
        <v>0.23484848484848486</v>
      </c>
      <c r="L88" s="26">
        <f t="shared" si="30"/>
        <v>0.21678321678321677</v>
      </c>
      <c r="M88" s="26">
        <f t="shared" si="30"/>
        <v>0.18235294117647058</v>
      </c>
      <c r="N88" s="26">
        <f t="shared" si="30"/>
        <v>0.17032967032967034</v>
      </c>
      <c r="O88" s="26">
        <f t="shared" si="30"/>
        <v>0.15816326530612246</v>
      </c>
      <c r="P88" s="26">
        <f t="shared" si="30"/>
        <v>0.155</v>
      </c>
      <c r="Q88" s="26"/>
    </row>
    <row r="89" spans="5:17">
      <c r="E89" s="6" t="str">
        <f t="shared" si="4"/>
        <v>Natalia Czerska</v>
      </c>
      <c r="F89" s="26">
        <f t="shared" ref="F89:P89" si="31">F60/F$61</f>
        <v>0.21052631578947367</v>
      </c>
      <c r="G89" s="26">
        <f t="shared" si="31"/>
        <v>0.14705882352941177</v>
      </c>
      <c r="H89" s="26">
        <f t="shared" si="31"/>
        <v>0.29411764705882354</v>
      </c>
      <c r="I89" s="26">
        <f t="shared" si="31"/>
        <v>0.23287671232876711</v>
      </c>
      <c r="J89" s="26">
        <f t="shared" si="31"/>
        <v>0.18627450980392157</v>
      </c>
      <c r="K89" s="26">
        <f t="shared" si="31"/>
        <v>0.14393939393939395</v>
      </c>
      <c r="L89" s="26">
        <f t="shared" si="31"/>
        <v>0.13286713286713286</v>
      </c>
      <c r="M89" s="26">
        <f t="shared" si="31"/>
        <v>0.11176470588235295</v>
      </c>
      <c r="N89" s="26">
        <f t="shared" si="31"/>
        <v>0.1043956043956044</v>
      </c>
      <c r="O89" s="26">
        <f t="shared" si="31"/>
        <v>9.6938775510204078E-2</v>
      </c>
      <c r="P89" s="26">
        <f t="shared" si="31"/>
        <v>9.5000000000000001E-2</v>
      </c>
      <c r="Q89" s="26"/>
    </row>
  </sheetData>
  <mergeCells count="17">
    <mergeCell ref="M1:M2"/>
    <mergeCell ref="N1:N2"/>
    <mergeCell ref="O1:O2"/>
    <mergeCell ref="P1:P2"/>
    <mergeCell ref="Q1:W1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9"/>
  <sheetViews>
    <sheetView workbookViewId="0">
      <selection activeCell="B9" sqref="B9"/>
    </sheetView>
  </sheetViews>
  <sheetFormatPr defaultRowHeight="14.4"/>
  <cols>
    <col min="2" max="2" width="29.88671875" customWidth="1"/>
    <col min="3" max="3" width="10.109375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82" t="s">
        <v>0</v>
      </c>
      <c r="B1" s="82" t="s">
        <v>1</v>
      </c>
      <c r="C1" s="82" t="s">
        <v>2</v>
      </c>
      <c r="D1" s="83" t="s">
        <v>3</v>
      </c>
      <c r="E1" s="85" t="s">
        <v>4</v>
      </c>
      <c r="F1" s="81">
        <v>1</v>
      </c>
      <c r="G1" s="81">
        <v>2</v>
      </c>
      <c r="H1" s="81">
        <v>3</v>
      </c>
      <c r="I1" s="81">
        <v>4</v>
      </c>
      <c r="J1" s="81">
        <v>5</v>
      </c>
    </row>
    <row r="2" spans="1:24">
      <c r="A2" s="82"/>
      <c r="B2" s="82"/>
      <c r="C2" s="82"/>
      <c r="D2" s="84"/>
      <c r="E2" s="85"/>
      <c r="F2" s="81"/>
      <c r="G2" s="81"/>
      <c r="H2" s="81"/>
      <c r="I2" s="81"/>
      <c r="J2" s="81"/>
    </row>
    <row r="3" spans="1:24">
      <c r="A3" s="27">
        <v>1</v>
      </c>
      <c r="B3" s="29" t="s">
        <v>11</v>
      </c>
      <c r="C3" s="27" t="s">
        <v>7</v>
      </c>
      <c r="D3" s="30" t="s">
        <v>65</v>
      </c>
      <c r="E3" s="31">
        <f>SUM(F3:R3)</f>
        <v>46</v>
      </c>
      <c r="F3" s="32">
        <v>10</v>
      </c>
      <c r="G3" s="32">
        <v>10</v>
      </c>
      <c r="H3" s="32">
        <v>6</v>
      </c>
      <c r="I3" s="32">
        <v>8</v>
      </c>
      <c r="J3" s="32">
        <v>12</v>
      </c>
    </row>
    <row r="4" spans="1:24">
      <c r="A4" s="27">
        <v>2</v>
      </c>
      <c r="B4" s="29" t="s">
        <v>9</v>
      </c>
      <c r="C4" s="27" t="s">
        <v>7</v>
      </c>
      <c r="D4" s="30" t="s">
        <v>65</v>
      </c>
      <c r="E4" s="31">
        <f t="shared" ref="E4:E12" si="0">SUM(F4:R4)</f>
        <v>36</v>
      </c>
      <c r="F4" s="35">
        <v>7</v>
      </c>
      <c r="G4" s="35">
        <v>12</v>
      </c>
      <c r="H4" s="36">
        <v>9</v>
      </c>
      <c r="I4" s="35">
        <v>8</v>
      </c>
      <c r="J4" s="35">
        <v>0</v>
      </c>
    </row>
    <row r="5" spans="1:24">
      <c r="A5" s="27">
        <v>3</v>
      </c>
      <c r="B5" s="29" t="s">
        <v>17</v>
      </c>
      <c r="C5" s="30" t="s">
        <v>7</v>
      </c>
      <c r="D5" s="30" t="s">
        <v>65</v>
      </c>
      <c r="E5" s="31">
        <f t="shared" si="0"/>
        <v>32</v>
      </c>
      <c r="F5" s="32">
        <v>3</v>
      </c>
      <c r="G5" s="32">
        <v>8</v>
      </c>
      <c r="H5" s="32">
        <v>9</v>
      </c>
      <c r="I5" s="32">
        <v>6</v>
      </c>
      <c r="J5" s="32">
        <v>6</v>
      </c>
    </row>
    <row r="6" spans="1:24">
      <c r="A6" s="27">
        <v>4</v>
      </c>
      <c r="B6" s="29" t="s">
        <v>13</v>
      </c>
      <c r="C6" s="30" t="s">
        <v>7</v>
      </c>
      <c r="D6" s="30" t="s">
        <v>65</v>
      </c>
      <c r="E6" s="31">
        <f t="shared" si="0"/>
        <v>29</v>
      </c>
      <c r="F6" s="36">
        <v>4</v>
      </c>
      <c r="G6" s="36">
        <v>10</v>
      </c>
      <c r="H6" s="36">
        <v>9</v>
      </c>
      <c r="I6" s="36">
        <v>6</v>
      </c>
      <c r="J6" s="36">
        <v>0</v>
      </c>
    </row>
    <row r="7" spans="1:24">
      <c r="A7" s="27">
        <v>5</v>
      </c>
      <c r="B7" s="29" t="s">
        <v>14</v>
      </c>
      <c r="C7" s="30" t="s">
        <v>15</v>
      </c>
      <c r="D7" s="30" t="s">
        <v>65</v>
      </c>
      <c r="E7" s="31">
        <f t="shared" si="0"/>
        <v>23</v>
      </c>
      <c r="F7" s="32">
        <v>3</v>
      </c>
      <c r="G7" s="32">
        <v>6</v>
      </c>
      <c r="H7" s="32">
        <v>6</v>
      </c>
      <c r="I7" s="32">
        <v>2</v>
      </c>
      <c r="J7" s="32">
        <v>6</v>
      </c>
    </row>
    <row r="8" spans="1:24">
      <c r="A8" s="27">
        <v>6</v>
      </c>
      <c r="B8" s="29" t="s">
        <v>64</v>
      </c>
      <c r="C8" s="30" t="s">
        <v>7</v>
      </c>
      <c r="D8" s="30" t="s">
        <v>65</v>
      </c>
      <c r="E8" s="31">
        <f t="shared" si="0"/>
        <v>22</v>
      </c>
      <c r="F8" s="35">
        <v>2</v>
      </c>
      <c r="G8" s="35">
        <v>6</v>
      </c>
      <c r="H8" s="36">
        <v>12</v>
      </c>
      <c r="I8" s="35">
        <v>2</v>
      </c>
      <c r="J8" s="35">
        <v>0</v>
      </c>
    </row>
    <row r="9" spans="1:24">
      <c r="A9" s="27">
        <v>7</v>
      </c>
      <c r="B9" s="29" t="s">
        <v>66</v>
      </c>
      <c r="C9" s="30" t="s">
        <v>7</v>
      </c>
      <c r="D9" s="30" t="s">
        <v>65</v>
      </c>
      <c r="E9" s="31">
        <f t="shared" si="0"/>
        <v>18</v>
      </c>
      <c r="F9" s="32">
        <v>2</v>
      </c>
      <c r="G9" s="32">
        <v>0</v>
      </c>
      <c r="H9" s="32">
        <v>0</v>
      </c>
      <c r="I9" s="32">
        <v>10</v>
      </c>
      <c r="J9" s="32">
        <v>6</v>
      </c>
    </row>
    <row r="10" spans="1:24">
      <c r="A10" s="27">
        <v>8</v>
      </c>
      <c r="B10" s="33" t="s">
        <v>41</v>
      </c>
      <c r="C10" s="28" t="s">
        <v>7</v>
      </c>
      <c r="D10" s="30" t="s">
        <v>65</v>
      </c>
      <c r="E10" s="31">
        <f t="shared" si="0"/>
        <v>14</v>
      </c>
      <c r="F10" s="35">
        <v>3</v>
      </c>
      <c r="G10" s="35">
        <v>4</v>
      </c>
      <c r="H10" s="36">
        <v>3</v>
      </c>
      <c r="I10" s="35">
        <v>4</v>
      </c>
      <c r="J10" s="35">
        <v>0</v>
      </c>
    </row>
    <row r="11" spans="1:24">
      <c r="A11" s="27">
        <v>9</v>
      </c>
      <c r="B11" s="29" t="s">
        <v>39</v>
      </c>
      <c r="C11" s="30" t="s">
        <v>37</v>
      </c>
      <c r="D11" s="30" t="s">
        <v>65</v>
      </c>
      <c r="E11" s="31">
        <f t="shared" si="0"/>
        <v>8</v>
      </c>
      <c r="F11" s="76">
        <v>0</v>
      </c>
      <c r="G11" s="76">
        <v>2</v>
      </c>
      <c r="H11" s="32">
        <v>0</v>
      </c>
      <c r="I11" s="76">
        <v>0</v>
      </c>
      <c r="J11" s="76">
        <v>6</v>
      </c>
    </row>
    <row r="12" spans="1:24">
      <c r="A12" s="27">
        <v>10</v>
      </c>
      <c r="B12" s="33" t="s">
        <v>67</v>
      </c>
      <c r="C12" s="28" t="s">
        <v>7</v>
      </c>
      <c r="D12" s="30" t="s">
        <v>65</v>
      </c>
      <c r="E12" s="31">
        <f t="shared" si="0"/>
        <v>4</v>
      </c>
      <c r="F12" s="77">
        <v>1</v>
      </c>
      <c r="G12" s="77">
        <v>0</v>
      </c>
      <c r="H12" s="77">
        <v>0</v>
      </c>
      <c r="I12" s="77">
        <v>0</v>
      </c>
      <c r="J12" s="77">
        <v>3</v>
      </c>
    </row>
    <row r="13" spans="1:24">
      <c r="A13" s="18"/>
      <c r="B13" s="19"/>
      <c r="C13" s="18"/>
      <c r="D13" s="18"/>
      <c r="E13" s="18"/>
      <c r="F13" s="18"/>
      <c r="G13" s="18"/>
      <c r="H13" s="18"/>
      <c r="I13" s="18"/>
      <c r="J13" s="20"/>
      <c r="K13" s="20"/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B14" s="21" t="s">
        <v>18</v>
      </c>
      <c r="D14" s="18"/>
      <c r="E14" s="18"/>
      <c r="F14" s="18"/>
      <c r="G14" s="18"/>
      <c r="H14" s="18"/>
      <c r="I14" s="18"/>
      <c r="J14" s="20"/>
      <c r="K14" s="20"/>
      <c r="L14" s="20"/>
      <c r="R14" s="18"/>
      <c r="S14" s="18"/>
      <c r="T14" s="18"/>
      <c r="U14" s="18"/>
      <c r="V14" s="18"/>
      <c r="W14" s="18"/>
    </row>
    <row r="15" spans="1:24">
      <c r="A15" s="22" t="s">
        <v>65</v>
      </c>
      <c r="B15" s="21" t="s">
        <v>68</v>
      </c>
      <c r="D15" s="18"/>
      <c r="F15" s="18"/>
      <c r="G15" s="18"/>
      <c r="H15" s="18"/>
      <c r="I15" s="18"/>
      <c r="J15" s="20"/>
      <c r="K15" s="20"/>
      <c r="L15" s="20"/>
      <c r="R15" s="18"/>
      <c r="S15" s="18"/>
      <c r="T15" s="18"/>
      <c r="U15" s="18"/>
      <c r="V15" s="18"/>
      <c r="W15" s="18"/>
    </row>
    <row r="16" spans="1:24">
      <c r="A16" s="22"/>
      <c r="B16" s="21" t="s">
        <v>69</v>
      </c>
      <c r="D16" s="18"/>
      <c r="F16" s="18">
        <v>1</v>
      </c>
      <c r="G16" s="18">
        <v>2</v>
      </c>
      <c r="H16" s="18">
        <v>3</v>
      </c>
      <c r="I16" s="18">
        <v>4</v>
      </c>
      <c r="J16" s="18">
        <v>5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>
      <c r="A17" s="22"/>
      <c r="B17" s="23" t="s">
        <v>70</v>
      </c>
      <c r="D17" s="18"/>
      <c r="F17" s="18">
        <f>SUM($F3:F3)</f>
        <v>10</v>
      </c>
      <c r="G17" s="18">
        <f>SUM($F3:G3)</f>
        <v>20</v>
      </c>
      <c r="H17" s="18">
        <f>SUM($F3:H3)</f>
        <v>26</v>
      </c>
      <c r="I17" s="18">
        <f>SUM($F3:I3)</f>
        <v>34</v>
      </c>
      <c r="J17" s="18">
        <f>SUM($F3:J3)</f>
        <v>46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>
      <c r="A18" s="22"/>
      <c r="B18" s="21" t="s">
        <v>71</v>
      </c>
      <c r="D18" s="18"/>
      <c r="F18" s="18">
        <f>SUM($F4:F4)</f>
        <v>7</v>
      </c>
      <c r="G18" s="18">
        <f>SUM($F4:G4)</f>
        <v>19</v>
      </c>
      <c r="H18" s="18">
        <f>SUM($F4:H4)</f>
        <v>28</v>
      </c>
      <c r="I18" s="18">
        <f>SUM($F4:I4)</f>
        <v>36</v>
      </c>
      <c r="J18" s="18">
        <f>SUM($F4:J4)</f>
        <v>36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>
      <c r="A19" s="22"/>
      <c r="B19" s="21"/>
      <c r="D19" s="18"/>
      <c r="F19" s="18">
        <f>SUM($F5:F5)</f>
        <v>3</v>
      </c>
      <c r="G19" s="18">
        <f>SUM($F5:G5)</f>
        <v>11</v>
      </c>
      <c r="H19" s="18">
        <f>SUM($F5:H5)</f>
        <v>20</v>
      </c>
      <c r="I19" s="18">
        <f>SUM($F5:I5)</f>
        <v>26</v>
      </c>
      <c r="J19" s="18">
        <f>SUM($F5:J5)</f>
        <v>32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>
      <c r="A20" s="22"/>
      <c r="B20" s="23"/>
      <c r="D20" s="18"/>
      <c r="F20" s="18">
        <f>SUM($F6:F6)</f>
        <v>4</v>
      </c>
      <c r="G20" s="18">
        <f>SUM($F6:G6)</f>
        <v>14</v>
      </c>
      <c r="H20" s="18">
        <f>SUM($F6:H6)</f>
        <v>23</v>
      </c>
      <c r="I20" s="18">
        <f>SUM($F6:I6)</f>
        <v>29</v>
      </c>
      <c r="J20" s="18">
        <f>SUM($F6:J6)</f>
        <v>29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>
      <c r="A21" s="24"/>
      <c r="D21" s="18"/>
      <c r="F21" s="18">
        <f>SUM($F7:F7)</f>
        <v>3</v>
      </c>
      <c r="G21" s="18">
        <f>SUM($F7:G7)</f>
        <v>9</v>
      </c>
      <c r="H21" s="18">
        <f>SUM($F7:H7)</f>
        <v>15</v>
      </c>
      <c r="I21" s="18">
        <f>SUM($F7:I7)</f>
        <v>17</v>
      </c>
      <c r="J21" s="18">
        <f>SUM($F7:J7)</f>
        <v>23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>
      <c r="A22" s="24"/>
      <c r="B22" s="21" t="s">
        <v>72</v>
      </c>
      <c r="D22" s="18"/>
      <c r="F22" s="18">
        <f>SUM($F8:F8)</f>
        <v>2</v>
      </c>
      <c r="G22" s="18">
        <f>SUM($F8:G8)</f>
        <v>8</v>
      </c>
      <c r="H22" s="18">
        <f>SUM($F8:H8)</f>
        <v>20</v>
      </c>
      <c r="I22" s="18">
        <f>SUM($F8:I8)</f>
        <v>22</v>
      </c>
      <c r="J22" s="18">
        <f>SUM($F8:J8)</f>
        <v>22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>
      <c r="D23" s="18"/>
      <c r="F23" s="18">
        <f>SUM($F9:F9)</f>
        <v>2</v>
      </c>
      <c r="G23" s="18">
        <f>SUM($F9:G9)</f>
        <v>2</v>
      </c>
      <c r="H23" s="18">
        <f>SUM($F9:H9)</f>
        <v>2</v>
      </c>
      <c r="I23" s="18">
        <f>SUM($F9:I9)</f>
        <v>12</v>
      </c>
      <c r="J23" s="18">
        <f>SUM($F9:J9)</f>
        <v>18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>
      <c r="D24" s="18"/>
      <c r="F24" s="18">
        <f>SUM($F10:F10)</f>
        <v>3</v>
      </c>
      <c r="G24" s="18">
        <f>SUM($F10:G10)</f>
        <v>7</v>
      </c>
      <c r="H24" s="18">
        <f>SUM($F10:H10)</f>
        <v>10</v>
      </c>
      <c r="I24" s="18">
        <f>SUM($F10:I10)</f>
        <v>14</v>
      </c>
      <c r="J24" s="18">
        <f>SUM($F10:J10)</f>
        <v>14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>
      <c r="D25" s="18"/>
      <c r="F25" s="18">
        <f>SUM($F11:F11)</f>
        <v>0</v>
      </c>
      <c r="G25" s="18">
        <f>SUM($F11:G11)</f>
        <v>2</v>
      </c>
      <c r="H25" s="18">
        <f>SUM($F11:H11)</f>
        <v>2</v>
      </c>
      <c r="I25" s="18">
        <f>SUM($F11:I11)</f>
        <v>2</v>
      </c>
      <c r="J25" s="18">
        <f>SUM($F11:J11)</f>
        <v>8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>
      <c r="D26" s="18"/>
      <c r="F26" s="18">
        <f>SUM($F12:F12)</f>
        <v>1</v>
      </c>
      <c r="G26" s="18">
        <f>SUM($F12:G12)</f>
        <v>1</v>
      </c>
      <c r="H26" s="18">
        <f>SUM($F12:H12)</f>
        <v>1</v>
      </c>
      <c r="I26" s="18">
        <f>SUM($F12:I12)</f>
        <v>1</v>
      </c>
      <c r="J26" s="18">
        <f>SUM($F12:J12)</f>
        <v>4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>
      <c r="F27" s="18">
        <f t="shared" ref="F27:J27" si="1">MAX(F17:F25)</f>
        <v>10</v>
      </c>
      <c r="G27" s="18">
        <f t="shared" si="1"/>
        <v>20</v>
      </c>
      <c r="H27" s="18">
        <f t="shared" si="1"/>
        <v>28</v>
      </c>
      <c r="I27" s="18">
        <f t="shared" si="1"/>
        <v>36</v>
      </c>
      <c r="J27" s="18">
        <f t="shared" si="1"/>
        <v>46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>
      <c r="F29" s="25"/>
      <c r="G29" s="25"/>
      <c r="H29" s="18"/>
      <c r="I29" s="25"/>
      <c r="J29" s="20"/>
      <c r="K29" s="20"/>
      <c r="L29" s="20"/>
      <c r="R29" s="18"/>
      <c r="S29" s="18"/>
      <c r="T29" s="18"/>
      <c r="U29" s="18"/>
      <c r="V29" s="18"/>
      <c r="W29" s="18"/>
    </row>
    <row r="30" spans="1:23">
      <c r="E30" s="6" t="str">
        <f>B3</f>
        <v>Robert Stańczyk</v>
      </c>
      <c r="F30" s="26">
        <f t="shared" ref="F30:J39" si="2">F17/F$27</f>
        <v>1</v>
      </c>
      <c r="G30" s="26">
        <f t="shared" si="2"/>
        <v>1</v>
      </c>
      <c r="H30" s="26">
        <f t="shared" si="2"/>
        <v>0.9285714285714286</v>
      </c>
      <c r="I30" s="26">
        <f t="shared" si="2"/>
        <v>0.94444444444444442</v>
      </c>
      <c r="J30" s="26">
        <f t="shared" si="2"/>
        <v>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>
      <c r="E31" s="6" t="str">
        <f t="shared" ref="E31:E39" si="3">B4</f>
        <v>Krzysztof "FAZIK" Brzeziński</v>
      </c>
      <c r="F31" s="26">
        <f t="shared" si="2"/>
        <v>0.7</v>
      </c>
      <c r="G31" s="26">
        <f t="shared" si="2"/>
        <v>0.95</v>
      </c>
      <c r="H31" s="26">
        <f t="shared" si="2"/>
        <v>1</v>
      </c>
      <c r="I31" s="26">
        <f t="shared" si="2"/>
        <v>1</v>
      </c>
      <c r="J31" s="26">
        <f t="shared" si="2"/>
        <v>0.78260869565217395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>
      <c r="E32" s="6" t="str">
        <f t="shared" si="3"/>
        <v>Zbyszek "Zbig" Futyma</v>
      </c>
      <c r="F32" s="26">
        <f t="shared" si="2"/>
        <v>0.3</v>
      </c>
      <c r="G32" s="26">
        <f t="shared" si="2"/>
        <v>0.55000000000000004</v>
      </c>
      <c r="H32" s="26">
        <f t="shared" si="2"/>
        <v>0.7142857142857143</v>
      </c>
      <c r="I32" s="26">
        <f t="shared" si="2"/>
        <v>0.72222222222222221</v>
      </c>
      <c r="J32" s="26">
        <f t="shared" si="2"/>
        <v>0.69565217391304346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5:23">
      <c r="E33" s="6" t="str">
        <f t="shared" si="3"/>
        <v>Robert "Gata" Piechota</v>
      </c>
      <c r="F33" s="26">
        <f t="shared" si="2"/>
        <v>0.4</v>
      </c>
      <c r="G33" s="26">
        <f t="shared" si="2"/>
        <v>0.7</v>
      </c>
      <c r="H33" s="26">
        <f t="shared" si="2"/>
        <v>0.8214285714285714</v>
      </c>
      <c r="I33" s="26">
        <f t="shared" si="2"/>
        <v>0.80555555555555558</v>
      </c>
      <c r="J33" s="26">
        <f t="shared" si="2"/>
        <v>0.63043478260869568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5:23">
      <c r="E34" s="6" t="str">
        <f t="shared" si="3"/>
        <v>Damian Kuczmaszewski</v>
      </c>
      <c r="F34" s="26">
        <f t="shared" si="2"/>
        <v>0.3</v>
      </c>
      <c r="G34" s="26">
        <f t="shared" si="2"/>
        <v>0.45</v>
      </c>
      <c r="H34" s="26">
        <f t="shared" si="2"/>
        <v>0.5357142857142857</v>
      </c>
      <c r="I34" s="26">
        <f t="shared" si="2"/>
        <v>0.47222222222222221</v>
      </c>
      <c r="J34" s="26">
        <f t="shared" si="2"/>
        <v>0.5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5:23">
      <c r="E35" s="6" t="str">
        <f t="shared" si="3"/>
        <v>Mirosław Łuksza</v>
      </c>
      <c r="F35" s="26">
        <f t="shared" si="2"/>
        <v>0.2</v>
      </c>
      <c r="G35" s="26">
        <f t="shared" si="2"/>
        <v>0.4</v>
      </c>
      <c r="H35" s="26">
        <f t="shared" si="2"/>
        <v>0.7142857142857143</v>
      </c>
      <c r="I35" s="26">
        <f t="shared" si="2"/>
        <v>0.61111111111111116</v>
      </c>
      <c r="J35" s="26">
        <f t="shared" si="2"/>
        <v>0.47826086956521741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5:23">
      <c r="E36" s="6" t="str">
        <f t="shared" si="3"/>
        <v>Dariusz Adamkiewicz</v>
      </c>
      <c r="F36" s="26">
        <f t="shared" si="2"/>
        <v>0.2</v>
      </c>
      <c r="G36" s="26">
        <f t="shared" si="2"/>
        <v>0.1</v>
      </c>
      <c r="H36" s="26">
        <f t="shared" si="2"/>
        <v>7.1428571428571425E-2</v>
      </c>
      <c r="I36" s="26">
        <f t="shared" si="2"/>
        <v>0.33333333333333331</v>
      </c>
      <c r="J36" s="26">
        <f t="shared" si="2"/>
        <v>0.39130434782608697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5:23">
      <c r="E37" s="6" t="str">
        <f t="shared" si="3"/>
        <v>Dorota Janiszewska</v>
      </c>
      <c r="F37" s="26">
        <f t="shared" si="2"/>
        <v>0.3</v>
      </c>
      <c r="G37" s="26">
        <f t="shared" si="2"/>
        <v>0.35</v>
      </c>
      <c r="H37" s="26">
        <f t="shared" si="2"/>
        <v>0.35714285714285715</v>
      </c>
      <c r="I37" s="26">
        <f t="shared" si="2"/>
        <v>0.3888888888888889</v>
      </c>
      <c r="J37" s="26">
        <f t="shared" si="2"/>
        <v>0.30434782608695654</v>
      </c>
      <c r="K37" s="26"/>
      <c r="L37" s="26"/>
      <c r="M37" s="26"/>
      <c r="N37" s="26"/>
      <c r="O37" s="26"/>
      <c r="P37" s="26"/>
      <c r="Q37" s="26"/>
      <c r="R37" s="26"/>
    </row>
    <row r="38" spans="5:23">
      <c r="E38" s="6" t="str">
        <f t="shared" si="3"/>
        <v>Andrzej Szach</v>
      </c>
      <c r="F38" s="26">
        <f t="shared" si="2"/>
        <v>0</v>
      </c>
      <c r="G38" s="26">
        <f t="shared" si="2"/>
        <v>0.1</v>
      </c>
      <c r="H38" s="26">
        <f t="shared" si="2"/>
        <v>7.1428571428571425E-2</v>
      </c>
      <c r="I38" s="26">
        <f t="shared" si="2"/>
        <v>5.5555555555555552E-2</v>
      </c>
      <c r="J38" s="26">
        <f t="shared" si="2"/>
        <v>0.17391304347826086</v>
      </c>
      <c r="K38" s="26"/>
      <c r="L38" s="26"/>
      <c r="M38" s="26"/>
      <c r="N38" s="26"/>
      <c r="O38" s="26"/>
      <c r="P38" s="26"/>
      <c r="Q38" s="26"/>
      <c r="R38" s="26"/>
    </row>
    <row r="39" spans="5:23">
      <c r="E39" s="6" t="str">
        <f t="shared" si="3"/>
        <v>Joanna Ilecka</v>
      </c>
      <c r="F39" s="26">
        <f t="shared" si="2"/>
        <v>0.1</v>
      </c>
      <c r="G39" s="26">
        <f t="shared" si="2"/>
        <v>0.05</v>
      </c>
      <c r="H39" s="26">
        <f t="shared" si="2"/>
        <v>3.5714285714285712E-2</v>
      </c>
      <c r="I39" s="26">
        <f t="shared" si="2"/>
        <v>2.7777777777777776E-2</v>
      </c>
      <c r="J39" s="26">
        <f t="shared" si="2"/>
        <v>8.6956521739130432E-2</v>
      </c>
      <c r="K39" s="26"/>
      <c r="L39" s="26"/>
      <c r="M39" s="26"/>
      <c r="N39" s="26"/>
      <c r="O39" s="26"/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workbookViewId="0">
      <selection sqref="A1:A2"/>
    </sheetView>
  </sheetViews>
  <sheetFormatPr defaultRowHeight="14.4"/>
  <cols>
    <col min="2" max="2" width="29.88671875" customWidth="1"/>
    <col min="3" max="3" width="9.109375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82" t="s">
        <v>0</v>
      </c>
      <c r="B1" s="82" t="s">
        <v>1</v>
      </c>
      <c r="C1" s="82" t="s">
        <v>2</v>
      </c>
      <c r="D1" s="83" t="s">
        <v>3</v>
      </c>
      <c r="E1" s="85" t="s">
        <v>4</v>
      </c>
      <c r="F1" s="81">
        <v>1</v>
      </c>
      <c r="G1" s="81">
        <v>2</v>
      </c>
      <c r="H1" s="81">
        <v>3</v>
      </c>
      <c r="I1" s="81">
        <v>4</v>
      </c>
      <c r="J1" s="81">
        <v>5</v>
      </c>
      <c r="K1" s="81">
        <v>6</v>
      </c>
      <c r="L1" s="81">
        <v>7</v>
      </c>
      <c r="M1" s="81">
        <v>8</v>
      </c>
      <c r="N1" s="81">
        <v>9</v>
      </c>
      <c r="O1" s="81">
        <v>10</v>
      </c>
      <c r="P1" s="81">
        <v>11</v>
      </c>
      <c r="Q1" s="81">
        <v>12</v>
      </c>
      <c r="R1" s="86">
        <v>13</v>
      </c>
      <c r="S1" s="87"/>
      <c r="T1" s="87"/>
      <c r="U1" s="87"/>
      <c r="V1" s="87"/>
      <c r="W1" s="87"/>
      <c r="X1" s="87"/>
    </row>
    <row r="2" spans="1:24">
      <c r="A2" s="82"/>
      <c r="B2" s="82"/>
      <c r="C2" s="82"/>
      <c r="D2" s="84"/>
      <c r="E2" s="85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78" t="s">
        <v>5</v>
      </c>
      <c r="S2" s="78">
        <v>0</v>
      </c>
      <c r="T2" s="78">
        <v>1</v>
      </c>
      <c r="U2" s="2">
        <v>2</v>
      </c>
      <c r="V2" s="3">
        <v>3</v>
      </c>
      <c r="W2" s="4">
        <v>4</v>
      </c>
      <c r="X2" s="5">
        <v>5</v>
      </c>
    </row>
    <row r="3" spans="1:24">
      <c r="A3" s="27">
        <v>1</v>
      </c>
      <c r="B3" s="29" t="s">
        <v>6</v>
      </c>
      <c r="C3" s="27" t="s">
        <v>7</v>
      </c>
      <c r="D3" s="30" t="s">
        <v>8</v>
      </c>
      <c r="E3" s="31">
        <f>SUM(F3:R3)</f>
        <v>283</v>
      </c>
      <c r="F3" s="32">
        <v>20</v>
      </c>
      <c r="G3" s="32">
        <v>24</v>
      </c>
      <c r="H3" s="32">
        <v>23</v>
      </c>
      <c r="I3" s="32">
        <v>22</v>
      </c>
      <c r="J3" s="32">
        <v>22</v>
      </c>
      <c r="K3" s="32">
        <v>21</v>
      </c>
      <c r="L3" s="32">
        <v>21</v>
      </c>
      <c r="M3" s="32">
        <v>21</v>
      </c>
      <c r="N3" s="32">
        <v>22</v>
      </c>
      <c r="O3" s="32">
        <v>22</v>
      </c>
      <c r="P3" s="32">
        <v>23</v>
      </c>
      <c r="Q3" s="32">
        <v>20</v>
      </c>
      <c r="R3" s="32">
        <f t="shared" ref="R3:R14" si="0">SUM(S3:X3)</f>
        <v>22</v>
      </c>
      <c r="S3" s="29">
        <v>4</v>
      </c>
      <c r="T3" s="29">
        <v>5</v>
      </c>
      <c r="U3" s="29">
        <v>4</v>
      </c>
      <c r="V3" s="29">
        <v>4</v>
      </c>
      <c r="W3" s="29">
        <v>5</v>
      </c>
      <c r="X3" s="29"/>
    </row>
    <row r="4" spans="1:24">
      <c r="A4" s="27">
        <v>2</v>
      </c>
      <c r="B4" s="29" t="s">
        <v>9</v>
      </c>
      <c r="C4" s="27" t="s">
        <v>7</v>
      </c>
      <c r="D4" s="30" t="s">
        <v>8</v>
      </c>
      <c r="E4" s="31">
        <f t="shared" ref="E4:E14" si="1">SUM(F4:R4)</f>
        <v>264</v>
      </c>
      <c r="F4" s="35">
        <v>20</v>
      </c>
      <c r="G4" s="35">
        <v>24</v>
      </c>
      <c r="H4" s="36">
        <v>23</v>
      </c>
      <c r="I4" s="35">
        <v>24</v>
      </c>
      <c r="J4" s="35">
        <v>23</v>
      </c>
      <c r="K4" s="35">
        <v>18</v>
      </c>
      <c r="L4" s="35">
        <v>22</v>
      </c>
      <c r="M4" s="35">
        <v>20</v>
      </c>
      <c r="N4" s="36">
        <v>14</v>
      </c>
      <c r="O4" s="35">
        <v>19</v>
      </c>
      <c r="P4" s="35">
        <v>18</v>
      </c>
      <c r="Q4" s="35">
        <v>15</v>
      </c>
      <c r="R4" s="36">
        <f t="shared" si="0"/>
        <v>24</v>
      </c>
      <c r="S4" s="37">
        <v>5</v>
      </c>
      <c r="T4" s="37">
        <v>5</v>
      </c>
      <c r="U4" s="37">
        <v>5</v>
      </c>
      <c r="V4" s="37">
        <v>5</v>
      </c>
      <c r="W4" s="37">
        <v>4</v>
      </c>
      <c r="X4" s="37"/>
    </row>
    <row r="5" spans="1:24">
      <c r="A5" s="27">
        <v>3</v>
      </c>
      <c r="B5" s="29" t="s">
        <v>13</v>
      </c>
      <c r="C5" s="30" t="s">
        <v>7</v>
      </c>
      <c r="D5" s="30" t="s">
        <v>10</v>
      </c>
      <c r="E5" s="31">
        <f t="shared" si="1"/>
        <v>250</v>
      </c>
      <c r="F5" s="32">
        <v>21</v>
      </c>
      <c r="G5" s="32">
        <v>19</v>
      </c>
      <c r="H5" s="32">
        <v>18</v>
      </c>
      <c r="I5" s="32">
        <v>24</v>
      </c>
      <c r="J5" s="32">
        <v>22</v>
      </c>
      <c r="K5" s="32">
        <v>20</v>
      </c>
      <c r="L5" s="32">
        <v>20</v>
      </c>
      <c r="M5" s="32">
        <v>20</v>
      </c>
      <c r="N5" s="32">
        <v>14</v>
      </c>
      <c r="O5" s="32">
        <v>16</v>
      </c>
      <c r="P5" s="32">
        <v>21</v>
      </c>
      <c r="Q5" s="32">
        <v>15</v>
      </c>
      <c r="R5" s="32">
        <f t="shared" si="0"/>
        <v>20</v>
      </c>
      <c r="S5" s="29">
        <v>4</v>
      </c>
      <c r="T5" s="29">
        <v>3</v>
      </c>
      <c r="U5" s="29">
        <v>4</v>
      </c>
      <c r="V5" s="29">
        <v>4</v>
      </c>
      <c r="W5" s="29">
        <v>5</v>
      </c>
      <c r="X5" s="29"/>
    </row>
    <row r="6" spans="1:24">
      <c r="A6" s="27">
        <v>4</v>
      </c>
      <c r="B6" s="29" t="s">
        <v>14</v>
      </c>
      <c r="C6" s="30" t="s">
        <v>15</v>
      </c>
      <c r="D6" s="30" t="s">
        <v>10</v>
      </c>
      <c r="E6" s="31">
        <f t="shared" si="1"/>
        <v>237</v>
      </c>
      <c r="F6" s="36">
        <v>20</v>
      </c>
      <c r="G6" s="36">
        <v>20</v>
      </c>
      <c r="H6" s="36">
        <v>20</v>
      </c>
      <c r="I6" s="36">
        <v>21</v>
      </c>
      <c r="J6" s="36">
        <v>19</v>
      </c>
      <c r="K6" s="36">
        <v>18</v>
      </c>
      <c r="L6" s="36">
        <v>17</v>
      </c>
      <c r="M6" s="36">
        <v>17</v>
      </c>
      <c r="N6" s="36">
        <v>11</v>
      </c>
      <c r="O6" s="36">
        <v>18</v>
      </c>
      <c r="P6" s="36">
        <v>12</v>
      </c>
      <c r="Q6" s="36">
        <v>20</v>
      </c>
      <c r="R6" s="36">
        <f t="shared" si="0"/>
        <v>24</v>
      </c>
      <c r="S6" s="38">
        <v>5</v>
      </c>
      <c r="T6" s="38">
        <v>5</v>
      </c>
      <c r="U6" s="38">
        <v>4</v>
      </c>
      <c r="V6" s="38">
        <v>5</v>
      </c>
      <c r="W6" s="38">
        <v>5</v>
      </c>
      <c r="X6" s="38"/>
    </row>
    <row r="7" spans="1:24">
      <c r="A7" s="27">
        <v>5</v>
      </c>
      <c r="B7" s="29" t="s">
        <v>59</v>
      </c>
      <c r="C7" s="27" t="s">
        <v>7</v>
      </c>
      <c r="D7" s="30" t="s">
        <v>12</v>
      </c>
      <c r="E7" s="31">
        <f t="shared" si="1"/>
        <v>221</v>
      </c>
      <c r="F7" s="32">
        <v>22</v>
      </c>
      <c r="G7" s="32">
        <v>18</v>
      </c>
      <c r="H7" s="32">
        <v>20</v>
      </c>
      <c r="I7" s="32">
        <v>19</v>
      </c>
      <c r="J7" s="32">
        <v>18</v>
      </c>
      <c r="K7" s="32">
        <v>10</v>
      </c>
      <c r="L7" s="32">
        <v>11</v>
      </c>
      <c r="M7" s="32">
        <v>17</v>
      </c>
      <c r="N7" s="32">
        <v>15</v>
      </c>
      <c r="O7" s="32">
        <v>13</v>
      </c>
      <c r="P7" s="32">
        <v>20</v>
      </c>
      <c r="Q7" s="32">
        <v>16</v>
      </c>
      <c r="R7" s="32">
        <f t="shared" si="0"/>
        <v>22</v>
      </c>
      <c r="S7" s="29">
        <v>5</v>
      </c>
      <c r="T7" s="29">
        <v>4</v>
      </c>
      <c r="U7" s="29">
        <v>5</v>
      </c>
      <c r="V7" s="29">
        <v>4</v>
      </c>
      <c r="W7" s="29">
        <v>4</v>
      </c>
      <c r="X7" s="29"/>
    </row>
    <row r="8" spans="1:24">
      <c r="A8" s="27">
        <v>6</v>
      </c>
      <c r="B8" s="29" t="s">
        <v>29</v>
      </c>
      <c r="C8" s="30" t="s">
        <v>7</v>
      </c>
      <c r="D8" s="30" t="s">
        <v>19</v>
      </c>
      <c r="E8" s="31">
        <f t="shared" si="1"/>
        <v>211</v>
      </c>
      <c r="F8" s="35">
        <v>19</v>
      </c>
      <c r="G8" s="35">
        <v>21</v>
      </c>
      <c r="H8" s="36">
        <v>20</v>
      </c>
      <c r="I8" s="35">
        <v>18</v>
      </c>
      <c r="J8" s="35">
        <v>18</v>
      </c>
      <c r="K8" s="35">
        <v>18</v>
      </c>
      <c r="L8" s="35">
        <v>19</v>
      </c>
      <c r="M8" s="35">
        <v>14</v>
      </c>
      <c r="N8" s="36">
        <v>14</v>
      </c>
      <c r="O8" s="35">
        <v>13</v>
      </c>
      <c r="P8" s="35">
        <v>9</v>
      </c>
      <c r="Q8" s="35">
        <v>8</v>
      </c>
      <c r="R8" s="36">
        <f t="shared" si="0"/>
        <v>20</v>
      </c>
      <c r="S8" s="38">
        <v>5</v>
      </c>
      <c r="T8" s="38">
        <v>3</v>
      </c>
      <c r="U8" s="38">
        <v>3</v>
      </c>
      <c r="V8" s="38">
        <v>5</v>
      </c>
      <c r="W8" s="38">
        <v>4</v>
      </c>
      <c r="X8" s="38"/>
    </row>
    <row r="9" spans="1:24">
      <c r="A9" s="27">
        <v>7</v>
      </c>
      <c r="B9" s="29" t="s">
        <v>16</v>
      </c>
      <c r="C9" s="30" t="s">
        <v>7</v>
      </c>
      <c r="D9" s="30" t="s">
        <v>10</v>
      </c>
      <c r="E9" s="31">
        <f t="shared" si="1"/>
        <v>198</v>
      </c>
      <c r="F9" s="32">
        <v>18</v>
      </c>
      <c r="G9" s="32">
        <v>17</v>
      </c>
      <c r="H9" s="32">
        <v>16</v>
      </c>
      <c r="I9" s="32">
        <v>18</v>
      </c>
      <c r="J9" s="32">
        <v>12</v>
      </c>
      <c r="K9" s="32">
        <v>15</v>
      </c>
      <c r="L9" s="32">
        <v>17</v>
      </c>
      <c r="M9" s="32">
        <v>16</v>
      </c>
      <c r="N9" s="32">
        <v>17</v>
      </c>
      <c r="O9" s="32">
        <v>12</v>
      </c>
      <c r="P9" s="32">
        <v>6</v>
      </c>
      <c r="Q9" s="32">
        <v>15</v>
      </c>
      <c r="R9" s="32">
        <f t="shared" si="0"/>
        <v>19</v>
      </c>
      <c r="S9" s="29">
        <v>4</v>
      </c>
      <c r="T9" s="29">
        <v>4</v>
      </c>
      <c r="U9" s="29">
        <v>4</v>
      </c>
      <c r="V9" s="29">
        <v>4</v>
      </c>
      <c r="W9" s="29">
        <v>3</v>
      </c>
      <c r="X9" s="29"/>
    </row>
    <row r="10" spans="1:24">
      <c r="A10" s="27">
        <v>8</v>
      </c>
      <c r="B10" s="29" t="s">
        <v>60</v>
      </c>
      <c r="C10" s="30" t="s">
        <v>7</v>
      </c>
      <c r="D10" s="30" t="s">
        <v>10</v>
      </c>
      <c r="E10" s="31">
        <f t="shared" si="1"/>
        <v>192</v>
      </c>
      <c r="F10" s="35">
        <v>14</v>
      </c>
      <c r="G10" s="35">
        <v>21</v>
      </c>
      <c r="H10" s="36">
        <v>19</v>
      </c>
      <c r="I10" s="35">
        <v>16</v>
      </c>
      <c r="J10" s="35">
        <v>12</v>
      </c>
      <c r="K10" s="35">
        <v>10</v>
      </c>
      <c r="L10" s="35">
        <v>15</v>
      </c>
      <c r="M10" s="35">
        <v>17</v>
      </c>
      <c r="N10" s="36">
        <v>13</v>
      </c>
      <c r="O10" s="35">
        <v>10</v>
      </c>
      <c r="P10" s="35">
        <v>10</v>
      </c>
      <c r="Q10" s="35">
        <v>16</v>
      </c>
      <c r="R10" s="36">
        <f t="shared" si="0"/>
        <v>19</v>
      </c>
      <c r="S10" s="38">
        <v>3</v>
      </c>
      <c r="T10" s="38">
        <v>5</v>
      </c>
      <c r="U10" s="38">
        <v>4</v>
      </c>
      <c r="V10" s="38">
        <v>4</v>
      </c>
      <c r="W10" s="38">
        <v>3</v>
      </c>
      <c r="X10" s="38"/>
    </row>
    <row r="11" spans="1:24">
      <c r="A11" s="27">
        <v>9</v>
      </c>
      <c r="B11" s="29" t="s">
        <v>17</v>
      </c>
      <c r="C11" s="30" t="s">
        <v>7</v>
      </c>
      <c r="D11" s="30" t="s">
        <v>8</v>
      </c>
      <c r="E11" s="31">
        <f t="shared" si="1"/>
        <v>155</v>
      </c>
      <c r="F11" s="32">
        <v>12</v>
      </c>
      <c r="G11" s="32">
        <v>13</v>
      </c>
      <c r="H11" s="32">
        <v>16</v>
      </c>
      <c r="I11" s="32">
        <v>15</v>
      </c>
      <c r="J11" s="32">
        <v>5</v>
      </c>
      <c r="K11" s="32">
        <v>11</v>
      </c>
      <c r="L11" s="32">
        <v>12</v>
      </c>
      <c r="M11" s="32">
        <v>9</v>
      </c>
      <c r="N11" s="32">
        <v>11</v>
      </c>
      <c r="O11" s="32">
        <v>11</v>
      </c>
      <c r="P11" s="32">
        <v>14</v>
      </c>
      <c r="Q11" s="32">
        <v>19</v>
      </c>
      <c r="R11" s="32">
        <f t="shared" si="0"/>
        <v>7</v>
      </c>
      <c r="S11" s="29">
        <v>3</v>
      </c>
      <c r="T11" s="29">
        <v>2</v>
      </c>
      <c r="U11" s="29">
        <v>2</v>
      </c>
      <c r="V11" s="29"/>
      <c r="W11" s="29"/>
      <c r="X11" s="29"/>
    </row>
    <row r="12" spans="1:24">
      <c r="A12" s="27">
        <v>10</v>
      </c>
      <c r="B12" s="29" t="s">
        <v>61</v>
      </c>
      <c r="C12" s="30" t="s">
        <v>7</v>
      </c>
      <c r="D12" s="30" t="s">
        <v>8</v>
      </c>
      <c r="E12" s="31">
        <f t="shared" si="1"/>
        <v>137</v>
      </c>
      <c r="F12" s="35">
        <v>12</v>
      </c>
      <c r="G12" s="35">
        <v>12</v>
      </c>
      <c r="H12" s="36">
        <v>17</v>
      </c>
      <c r="I12" s="35">
        <v>12</v>
      </c>
      <c r="J12" s="35">
        <v>14</v>
      </c>
      <c r="K12" s="35">
        <v>13</v>
      </c>
      <c r="L12" s="35">
        <v>11</v>
      </c>
      <c r="M12" s="35">
        <v>9</v>
      </c>
      <c r="N12" s="36">
        <v>8</v>
      </c>
      <c r="O12" s="35">
        <v>6</v>
      </c>
      <c r="P12" s="35">
        <v>6</v>
      </c>
      <c r="Q12" s="35">
        <v>10</v>
      </c>
      <c r="R12" s="36">
        <f t="shared" si="0"/>
        <v>7</v>
      </c>
      <c r="S12" s="38">
        <v>2</v>
      </c>
      <c r="T12" s="38">
        <v>3</v>
      </c>
      <c r="U12" s="38">
        <v>2</v>
      </c>
      <c r="V12" s="38"/>
      <c r="W12" s="38"/>
      <c r="X12" s="38"/>
    </row>
    <row r="13" spans="1:24">
      <c r="A13" s="27">
        <v>11</v>
      </c>
      <c r="B13" s="29" t="s">
        <v>41</v>
      </c>
      <c r="C13" s="28" t="s">
        <v>7</v>
      </c>
      <c r="D13" s="34" t="s">
        <v>8</v>
      </c>
      <c r="E13" s="31">
        <f t="shared" si="1"/>
        <v>100</v>
      </c>
      <c r="F13" s="32">
        <v>15</v>
      </c>
      <c r="G13" s="32">
        <v>13</v>
      </c>
      <c r="H13" s="32">
        <v>20</v>
      </c>
      <c r="I13" s="32">
        <v>4</v>
      </c>
      <c r="J13" s="32">
        <v>3</v>
      </c>
      <c r="K13" s="32">
        <v>8</v>
      </c>
      <c r="L13" s="32">
        <v>7</v>
      </c>
      <c r="M13" s="32">
        <v>8</v>
      </c>
      <c r="N13" s="32">
        <v>3</v>
      </c>
      <c r="O13" s="32">
        <v>5</v>
      </c>
      <c r="P13" s="32">
        <v>2</v>
      </c>
      <c r="Q13" s="32">
        <v>7</v>
      </c>
      <c r="R13" s="32">
        <f t="shared" si="0"/>
        <v>5</v>
      </c>
      <c r="S13" s="29">
        <v>5</v>
      </c>
      <c r="T13" s="29"/>
      <c r="U13" s="29"/>
      <c r="V13" s="29"/>
      <c r="W13" s="29"/>
      <c r="X13" s="29"/>
    </row>
    <row r="14" spans="1:24">
      <c r="A14" s="27">
        <v>12</v>
      </c>
      <c r="B14" s="29" t="s">
        <v>62</v>
      </c>
      <c r="C14" s="30" t="s">
        <v>63</v>
      </c>
      <c r="D14" s="30" t="s">
        <v>12</v>
      </c>
      <c r="E14" s="31">
        <f t="shared" si="1"/>
        <v>45</v>
      </c>
      <c r="F14" s="35">
        <v>3</v>
      </c>
      <c r="G14" s="35">
        <v>1</v>
      </c>
      <c r="H14" s="36">
        <v>1</v>
      </c>
      <c r="I14" s="35">
        <v>11</v>
      </c>
      <c r="J14" s="35">
        <v>3</v>
      </c>
      <c r="K14" s="35">
        <v>7</v>
      </c>
      <c r="L14" s="35">
        <v>2</v>
      </c>
      <c r="M14" s="35">
        <v>6</v>
      </c>
      <c r="N14" s="36">
        <v>0</v>
      </c>
      <c r="O14" s="35">
        <v>3</v>
      </c>
      <c r="P14" s="35">
        <v>2</v>
      </c>
      <c r="Q14" s="35">
        <v>6</v>
      </c>
      <c r="R14" s="36">
        <f t="shared" si="0"/>
        <v>0</v>
      </c>
      <c r="S14" s="38">
        <v>0</v>
      </c>
      <c r="T14" s="38"/>
      <c r="U14" s="38"/>
      <c r="V14" s="38"/>
      <c r="W14" s="38"/>
      <c r="X14" s="38"/>
    </row>
    <row r="15" spans="1:24">
      <c r="A15" s="18"/>
      <c r="B15" s="19"/>
      <c r="C15" s="18"/>
      <c r="D15" s="18"/>
      <c r="E15" s="18"/>
      <c r="F15" s="18"/>
      <c r="G15" s="18"/>
      <c r="H15" s="18"/>
      <c r="I15" s="18"/>
      <c r="J15" s="20"/>
      <c r="K15" s="20"/>
      <c r="L15" s="20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>
      <c r="B16" s="21" t="s">
        <v>18</v>
      </c>
      <c r="D16" s="18"/>
      <c r="E16" s="18"/>
      <c r="F16" s="18"/>
      <c r="G16" s="18"/>
      <c r="H16" s="18"/>
      <c r="I16" s="18"/>
      <c r="J16" s="20"/>
      <c r="K16" s="20"/>
      <c r="L16" s="20"/>
      <c r="R16" s="18"/>
      <c r="S16" s="18"/>
      <c r="T16" s="18"/>
      <c r="U16" s="18"/>
      <c r="V16" s="18"/>
      <c r="W16" s="18"/>
    </row>
    <row r="17" spans="1:23">
      <c r="A17" s="22" t="s">
        <v>19</v>
      </c>
      <c r="B17" s="21" t="s">
        <v>20</v>
      </c>
      <c r="D17" s="18"/>
      <c r="F17" s="18"/>
      <c r="G17" s="18"/>
      <c r="H17" s="18"/>
      <c r="I17" s="18"/>
      <c r="J17" s="20"/>
      <c r="K17" s="20"/>
      <c r="L17" s="20"/>
      <c r="R17" s="18"/>
      <c r="S17" s="18"/>
      <c r="T17" s="18"/>
      <c r="U17" s="18"/>
      <c r="V17" s="18"/>
      <c r="W17" s="18"/>
    </row>
    <row r="18" spans="1:23">
      <c r="A18" s="22" t="s">
        <v>12</v>
      </c>
      <c r="B18" s="21" t="s">
        <v>21</v>
      </c>
      <c r="D18" s="18"/>
      <c r="F18" s="18">
        <v>1</v>
      </c>
      <c r="G18" s="18">
        <v>2</v>
      </c>
      <c r="H18" s="18">
        <v>3</v>
      </c>
      <c r="I18" s="18">
        <v>4</v>
      </c>
      <c r="J18" s="18">
        <v>5</v>
      </c>
      <c r="K18" s="18">
        <v>6</v>
      </c>
      <c r="L18" s="18">
        <v>7</v>
      </c>
      <c r="M18" s="18">
        <v>8</v>
      </c>
      <c r="N18" s="18">
        <v>9</v>
      </c>
      <c r="O18" s="18">
        <v>10</v>
      </c>
      <c r="P18" s="18">
        <v>11</v>
      </c>
      <c r="Q18" s="18">
        <v>12</v>
      </c>
      <c r="R18" s="18">
        <v>13</v>
      </c>
      <c r="S18" s="18"/>
      <c r="T18" s="18"/>
      <c r="U18" s="18"/>
      <c r="V18" s="18"/>
      <c r="W18" s="18"/>
    </row>
    <row r="19" spans="1:23">
      <c r="A19" s="22" t="s">
        <v>10</v>
      </c>
      <c r="B19" s="23" t="s">
        <v>22</v>
      </c>
      <c r="D19" s="18"/>
      <c r="F19" s="18">
        <f>SUM($F3:F3)</f>
        <v>20</v>
      </c>
      <c r="G19" s="18">
        <f>SUM($F3:G3)</f>
        <v>44</v>
      </c>
      <c r="H19" s="18">
        <f>SUM($F3:H3)</f>
        <v>67</v>
      </c>
      <c r="I19" s="18">
        <f>SUM($F3:I3)</f>
        <v>89</v>
      </c>
      <c r="J19" s="18">
        <f>SUM($F3:J3)</f>
        <v>111</v>
      </c>
      <c r="K19" s="18">
        <f>SUM($F3:K3)</f>
        <v>132</v>
      </c>
      <c r="L19" s="18">
        <f>SUM($F3:L3)</f>
        <v>153</v>
      </c>
      <c r="M19" s="18">
        <f>SUM($F3:M3)</f>
        <v>174</v>
      </c>
      <c r="N19" s="18">
        <f>SUM($F3:N3)</f>
        <v>196</v>
      </c>
      <c r="O19" s="18">
        <f>SUM($F3:O3)</f>
        <v>218</v>
      </c>
      <c r="P19" s="18">
        <f>SUM($F3:P3)</f>
        <v>241</v>
      </c>
      <c r="Q19" s="18">
        <f>SUM($F3:Q3)</f>
        <v>261</v>
      </c>
      <c r="R19" s="18">
        <f>SUM($F3:R3)</f>
        <v>283</v>
      </c>
      <c r="S19" s="18"/>
      <c r="T19" s="18"/>
      <c r="U19" s="18"/>
      <c r="V19" s="18"/>
      <c r="W19" s="18"/>
    </row>
    <row r="20" spans="1:23">
      <c r="A20" s="22" t="s">
        <v>8</v>
      </c>
      <c r="B20" s="21" t="s">
        <v>23</v>
      </c>
      <c r="D20" s="18"/>
      <c r="F20" s="18">
        <f>SUM($F4:F4)</f>
        <v>20</v>
      </c>
      <c r="G20" s="18">
        <f>SUM($F4:G4)</f>
        <v>44</v>
      </c>
      <c r="H20" s="18">
        <f>SUM($F4:H4)</f>
        <v>67</v>
      </c>
      <c r="I20" s="18">
        <f>SUM($F4:I4)</f>
        <v>91</v>
      </c>
      <c r="J20" s="18">
        <f>SUM($F4:J4)</f>
        <v>114</v>
      </c>
      <c r="K20" s="18">
        <f>SUM($F4:K4)</f>
        <v>132</v>
      </c>
      <c r="L20" s="18">
        <f>SUM($F4:L4)</f>
        <v>154</v>
      </c>
      <c r="M20" s="18">
        <f>SUM($F4:M4)</f>
        <v>174</v>
      </c>
      <c r="N20" s="18">
        <f>SUM($F4:N4)</f>
        <v>188</v>
      </c>
      <c r="O20" s="18">
        <f>SUM($F4:O4)</f>
        <v>207</v>
      </c>
      <c r="P20" s="18">
        <f>SUM($F4:P4)</f>
        <v>225</v>
      </c>
      <c r="Q20" s="18">
        <f>SUM($F4:Q4)</f>
        <v>240</v>
      </c>
      <c r="R20" s="18">
        <f>SUM($F4:R4)</f>
        <v>264</v>
      </c>
      <c r="S20" s="18"/>
      <c r="T20" s="18"/>
      <c r="U20" s="18"/>
      <c r="V20" s="18"/>
      <c r="W20" s="18"/>
    </row>
    <row r="21" spans="1:23">
      <c r="A21" s="22" t="s">
        <v>24</v>
      </c>
      <c r="B21" s="21" t="s">
        <v>25</v>
      </c>
      <c r="D21" s="18"/>
      <c r="F21" s="18">
        <f>SUM($F5:F5)</f>
        <v>21</v>
      </c>
      <c r="G21" s="18">
        <f>SUM($F5:G5)</f>
        <v>40</v>
      </c>
      <c r="H21" s="18">
        <f>SUM($F5:H5)</f>
        <v>58</v>
      </c>
      <c r="I21" s="18">
        <f>SUM($F5:I5)</f>
        <v>82</v>
      </c>
      <c r="J21" s="18">
        <f>SUM($F5:J5)</f>
        <v>104</v>
      </c>
      <c r="K21" s="18">
        <f>SUM($F5:K5)</f>
        <v>124</v>
      </c>
      <c r="L21" s="18">
        <f>SUM($F5:L5)</f>
        <v>144</v>
      </c>
      <c r="M21" s="18">
        <f>SUM($F5:M5)</f>
        <v>164</v>
      </c>
      <c r="N21" s="18">
        <f>SUM($F5:N5)</f>
        <v>178</v>
      </c>
      <c r="O21" s="18">
        <f>SUM($F5:O5)</f>
        <v>194</v>
      </c>
      <c r="P21" s="18">
        <f>SUM($F5:P5)</f>
        <v>215</v>
      </c>
      <c r="Q21" s="18">
        <f>SUM($F5:Q5)</f>
        <v>230</v>
      </c>
      <c r="R21" s="18">
        <f>SUM($F5:R5)</f>
        <v>250</v>
      </c>
      <c r="S21" s="18"/>
      <c r="T21" s="18"/>
      <c r="U21" s="18"/>
      <c r="V21" s="18"/>
      <c r="W21" s="18"/>
    </row>
    <row r="22" spans="1:23">
      <c r="A22" s="22" t="s">
        <v>26</v>
      </c>
      <c r="B22" s="23" t="s">
        <v>27</v>
      </c>
      <c r="D22" s="18"/>
      <c r="F22" s="18">
        <f>SUM($F6:F6)</f>
        <v>20</v>
      </c>
      <c r="G22" s="18">
        <f>SUM($F6:G6)</f>
        <v>40</v>
      </c>
      <c r="H22" s="18">
        <f>SUM($F6:H6)</f>
        <v>60</v>
      </c>
      <c r="I22" s="18">
        <f>SUM($F6:I6)</f>
        <v>81</v>
      </c>
      <c r="J22" s="18">
        <f>SUM($F6:J6)</f>
        <v>100</v>
      </c>
      <c r="K22" s="18">
        <f>SUM($F6:K6)</f>
        <v>118</v>
      </c>
      <c r="L22" s="18">
        <f>SUM($F6:L6)</f>
        <v>135</v>
      </c>
      <c r="M22" s="18">
        <f>SUM($F6:M6)</f>
        <v>152</v>
      </c>
      <c r="N22" s="18">
        <f>SUM($F6:N6)</f>
        <v>163</v>
      </c>
      <c r="O22" s="18">
        <f>SUM($F6:O6)</f>
        <v>181</v>
      </c>
      <c r="P22" s="18">
        <f>SUM($F6:P6)</f>
        <v>193</v>
      </c>
      <c r="Q22" s="18">
        <f>SUM($F6:Q6)</f>
        <v>213</v>
      </c>
      <c r="R22" s="18">
        <f>SUM($F6:R6)</f>
        <v>237</v>
      </c>
      <c r="S22" s="18"/>
      <c r="T22" s="18"/>
      <c r="U22" s="18"/>
      <c r="V22" s="18"/>
      <c r="W22" s="18"/>
    </row>
    <row r="23" spans="1:23">
      <c r="A23" s="24"/>
      <c r="D23" s="18"/>
      <c r="F23" s="18">
        <f>SUM($F7:F7)</f>
        <v>22</v>
      </c>
      <c r="G23" s="18">
        <f>SUM($F7:G7)</f>
        <v>40</v>
      </c>
      <c r="H23" s="18">
        <f>SUM($F7:H7)</f>
        <v>60</v>
      </c>
      <c r="I23" s="18">
        <f>SUM($F7:I7)</f>
        <v>79</v>
      </c>
      <c r="J23" s="18">
        <f>SUM($F7:J7)</f>
        <v>97</v>
      </c>
      <c r="K23" s="18">
        <f>SUM($F7:K7)</f>
        <v>107</v>
      </c>
      <c r="L23" s="18">
        <f>SUM($F7:L7)</f>
        <v>118</v>
      </c>
      <c r="M23" s="18">
        <f>SUM($F7:M7)</f>
        <v>135</v>
      </c>
      <c r="N23" s="18">
        <f>SUM($F7:N7)</f>
        <v>150</v>
      </c>
      <c r="O23" s="18">
        <f>SUM($F7:O7)</f>
        <v>163</v>
      </c>
      <c r="P23" s="18">
        <f>SUM($F7:P7)</f>
        <v>183</v>
      </c>
      <c r="Q23" s="18">
        <f>SUM($F7:Q7)</f>
        <v>199</v>
      </c>
      <c r="R23" s="18">
        <f>SUM($F7:R7)</f>
        <v>221</v>
      </c>
      <c r="S23" s="18"/>
      <c r="T23" s="18"/>
      <c r="U23" s="18"/>
      <c r="V23" s="18"/>
      <c r="W23" s="18"/>
    </row>
    <row r="24" spans="1:23">
      <c r="A24" s="24"/>
      <c r="B24" s="21" t="s">
        <v>28</v>
      </c>
      <c r="D24" s="18"/>
      <c r="F24" s="18">
        <f>SUM($F8:F8)</f>
        <v>19</v>
      </c>
      <c r="G24" s="18">
        <f>SUM($F8:G8)</f>
        <v>40</v>
      </c>
      <c r="H24" s="18">
        <f>SUM($F8:H8)</f>
        <v>60</v>
      </c>
      <c r="I24" s="18">
        <f>SUM($F8:I8)</f>
        <v>78</v>
      </c>
      <c r="J24" s="18">
        <f>SUM($F8:J8)</f>
        <v>96</v>
      </c>
      <c r="K24" s="18">
        <f>SUM($F8:K8)</f>
        <v>114</v>
      </c>
      <c r="L24" s="18">
        <f>SUM($F8:L8)</f>
        <v>133</v>
      </c>
      <c r="M24" s="18">
        <f>SUM($F8:M8)</f>
        <v>147</v>
      </c>
      <c r="N24" s="18">
        <f>SUM($F8:N8)</f>
        <v>161</v>
      </c>
      <c r="O24" s="18">
        <f>SUM($F8:O8)</f>
        <v>174</v>
      </c>
      <c r="P24" s="18">
        <f>SUM($F8:P8)</f>
        <v>183</v>
      </c>
      <c r="Q24" s="18">
        <f>SUM($F8:Q8)</f>
        <v>191</v>
      </c>
      <c r="R24" s="18">
        <f>SUM($F8:R8)</f>
        <v>211</v>
      </c>
      <c r="S24" s="18"/>
      <c r="T24" s="18"/>
      <c r="U24" s="18"/>
      <c r="V24" s="18"/>
      <c r="W24" s="18"/>
    </row>
    <row r="25" spans="1:23">
      <c r="D25" s="18"/>
      <c r="F25" s="18">
        <f>SUM($F9:F9)</f>
        <v>18</v>
      </c>
      <c r="G25" s="18">
        <f>SUM($F9:G9)</f>
        <v>35</v>
      </c>
      <c r="H25" s="18">
        <f>SUM($F9:H9)</f>
        <v>51</v>
      </c>
      <c r="I25" s="18">
        <f>SUM($F9:I9)</f>
        <v>69</v>
      </c>
      <c r="J25" s="18">
        <f>SUM($F9:J9)</f>
        <v>81</v>
      </c>
      <c r="K25" s="18">
        <f>SUM($F9:K9)</f>
        <v>96</v>
      </c>
      <c r="L25" s="18">
        <f>SUM($F9:L9)</f>
        <v>113</v>
      </c>
      <c r="M25" s="18">
        <f>SUM($F9:M9)</f>
        <v>129</v>
      </c>
      <c r="N25" s="18">
        <f>SUM($F9:N9)</f>
        <v>146</v>
      </c>
      <c r="O25" s="18">
        <f>SUM($F9:O9)</f>
        <v>158</v>
      </c>
      <c r="P25" s="18">
        <f>SUM($F9:P9)</f>
        <v>164</v>
      </c>
      <c r="Q25" s="18">
        <f>SUM($F9:Q9)</f>
        <v>179</v>
      </c>
      <c r="R25" s="18">
        <f>SUM($F9:R9)</f>
        <v>198</v>
      </c>
      <c r="S25" s="18"/>
      <c r="T25" s="18"/>
      <c r="U25" s="18"/>
      <c r="V25" s="18"/>
      <c r="W25" s="18"/>
    </row>
    <row r="26" spans="1:23">
      <c r="D26" s="18"/>
      <c r="F26" s="18">
        <f>SUM($F10:F10)</f>
        <v>14</v>
      </c>
      <c r="G26" s="18">
        <f>SUM($F10:G10)</f>
        <v>35</v>
      </c>
      <c r="H26" s="18">
        <f>SUM($F10:H10)</f>
        <v>54</v>
      </c>
      <c r="I26" s="18">
        <f>SUM($F10:I10)</f>
        <v>70</v>
      </c>
      <c r="J26" s="18">
        <f>SUM($F10:J10)</f>
        <v>82</v>
      </c>
      <c r="K26" s="18">
        <f>SUM($F10:K10)</f>
        <v>92</v>
      </c>
      <c r="L26" s="18">
        <f>SUM($F10:L10)</f>
        <v>107</v>
      </c>
      <c r="M26" s="18">
        <f>SUM($F10:M10)</f>
        <v>124</v>
      </c>
      <c r="N26" s="18">
        <f>SUM($F10:N10)</f>
        <v>137</v>
      </c>
      <c r="O26" s="18">
        <f>SUM($F10:O10)</f>
        <v>147</v>
      </c>
      <c r="P26" s="18">
        <f>SUM($F10:P10)</f>
        <v>157</v>
      </c>
      <c r="Q26" s="18">
        <f>SUM($F10:Q10)</f>
        <v>173</v>
      </c>
      <c r="R26" s="18">
        <f>SUM($F10:R10)</f>
        <v>192</v>
      </c>
      <c r="S26" s="18"/>
      <c r="T26" s="18"/>
      <c r="U26" s="18"/>
      <c r="V26" s="18"/>
      <c r="W26" s="18"/>
    </row>
    <row r="27" spans="1:23">
      <c r="D27" s="18"/>
      <c r="F27" s="18">
        <f>SUM($F11:F11)</f>
        <v>12</v>
      </c>
      <c r="G27" s="18">
        <f>SUM($F11:G11)</f>
        <v>25</v>
      </c>
      <c r="H27" s="18">
        <f>SUM($F11:H11)</f>
        <v>41</v>
      </c>
      <c r="I27" s="18">
        <f>SUM($F11:I11)</f>
        <v>56</v>
      </c>
      <c r="J27" s="18">
        <f>SUM($F11:J11)</f>
        <v>61</v>
      </c>
      <c r="K27" s="18">
        <f>SUM($F11:K11)</f>
        <v>72</v>
      </c>
      <c r="L27" s="18">
        <f>SUM($F11:L11)</f>
        <v>84</v>
      </c>
      <c r="M27" s="18">
        <f>SUM($F11:M11)</f>
        <v>93</v>
      </c>
      <c r="N27" s="18">
        <f>SUM($F11:N11)</f>
        <v>104</v>
      </c>
      <c r="O27" s="18">
        <f>SUM($F11:O11)</f>
        <v>115</v>
      </c>
      <c r="P27" s="18">
        <f>SUM($F11:P11)</f>
        <v>129</v>
      </c>
      <c r="Q27" s="18">
        <f>SUM($F11:Q11)</f>
        <v>148</v>
      </c>
      <c r="R27" s="18">
        <f>SUM($F11:R11)</f>
        <v>155</v>
      </c>
      <c r="S27" s="18"/>
      <c r="T27" s="18"/>
      <c r="U27" s="18"/>
      <c r="V27" s="18"/>
      <c r="W27" s="18"/>
    </row>
    <row r="28" spans="1:23">
      <c r="D28" s="18"/>
      <c r="F28" s="18">
        <f>SUM($F12:F12)</f>
        <v>12</v>
      </c>
      <c r="G28" s="18">
        <f>SUM($F12:G12)</f>
        <v>24</v>
      </c>
      <c r="H28" s="18">
        <f>SUM($F12:H12)</f>
        <v>41</v>
      </c>
      <c r="I28" s="18">
        <f>SUM($F12:I12)</f>
        <v>53</v>
      </c>
      <c r="J28" s="18">
        <f>SUM($F12:J12)</f>
        <v>67</v>
      </c>
      <c r="K28" s="18">
        <f>SUM($F12:K12)</f>
        <v>80</v>
      </c>
      <c r="L28" s="18">
        <f>SUM($F12:L12)</f>
        <v>91</v>
      </c>
      <c r="M28" s="18">
        <f>SUM($F12:M12)</f>
        <v>100</v>
      </c>
      <c r="N28" s="18">
        <f>SUM($F12:N12)</f>
        <v>108</v>
      </c>
      <c r="O28" s="18">
        <f>SUM($F12:O12)</f>
        <v>114</v>
      </c>
      <c r="P28" s="18">
        <f>SUM($F12:P12)</f>
        <v>120</v>
      </c>
      <c r="Q28" s="18">
        <f>SUM($F12:Q12)</f>
        <v>130</v>
      </c>
      <c r="R28" s="18">
        <f>SUM($F12:R12)</f>
        <v>137</v>
      </c>
      <c r="S28" s="18"/>
      <c r="T28" s="18"/>
      <c r="U28" s="18"/>
      <c r="V28" s="18"/>
      <c r="W28" s="18"/>
    </row>
    <row r="29" spans="1:23">
      <c r="D29" s="18"/>
      <c r="F29" s="18">
        <f>SUM($F13:F13)</f>
        <v>15</v>
      </c>
      <c r="G29" s="18">
        <f>SUM($F13:G13)</f>
        <v>28</v>
      </c>
      <c r="H29" s="18">
        <f>SUM($F13:H13)</f>
        <v>48</v>
      </c>
      <c r="I29" s="18">
        <f>SUM($F13:I13)</f>
        <v>52</v>
      </c>
      <c r="J29" s="18">
        <f>SUM($F13:J13)</f>
        <v>55</v>
      </c>
      <c r="K29" s="18">
        <f>SUM($F13:K13)</f>
        <v>63</v>
      </c>
      <c r="L29" s="18">
        <f>SUM($F13:L13)</f>
        <v>70</v>
      </c>
      <c r="M29" s="18">
        <f>SUM($F13:M13)</f>
        <v>78</v>
      </c>
      <c r="N29" s="18">
        <f>SUM($F13:N13)</f>
        <v>81</v>
      </c>
      <c r="O29" s="18">
        <f>SUM($F13:O13)</f>
        <v>86</v>
      </c>
      <c r="P29" s="18">
        <f>SUM($F13:P13)</f>
        <v>88</v>
      </c>
      <c r="Q29" s="18">
        <f>SUM($F13:Q13)</f>
        <v>95</v>
      </c>
      <c r="R29" s="18">
        <f>SUM($F13:R13)</f>
        <v>100</v>
      </c>
      <c r="S29" s="18"/>
      <c r="T29" s="18"/>
      <c r="U29" s="18"/>
      <c r="V29" s="18"/>
      <c r="W29" s="18"/>
    </row>
    <row r="30" spans="1:23">
      <c r="D30" s="18"/>
      <c r="F30" s="18">
        <f>SUM($F14:F14)</f>
        <v>3</v>
      </c>
      <c r="G30" s="18">
        <f>SUM($F14:G14)</f>
        <v>4</v>
      </c>
      <c r="H30" s="18">
        <f>SUM($F14:H14)</f>
        <v>5</v>
      </c>
      <c r="I30" s="18">
        <f>SUM($F14:I14)</f>
        <v>16</v>
      </c>
      <c r="J30" s="18">
        <f>SUM($F14:J14)</f>
        <v>19</v>
      </c>
      <c r="K30" s="18">
        <f>SUM($F14:K14)</f>
        <v>26</v>
      </c>
      <c r="L30" s="18">
        <f>SUM($F14:L14)</f>
        <v>28</v>
      </c>
      <c r="M30" s="18">
        <f>SUM($F14:M14)</f>
        <v>34</v>
      </c>
      <c r="N30" s="18">
        <f>SUM($F14:N14)</f>
        <v>34</v>
      </c>
      <c r="O30" s="18">
        <f>SUM($F14:O14)</f>
        <v>37</v>
      </c>
      <c r="P30" s="18">
        <f>SUM($F14:P14)</f>
        <v>39</v>
      </c>
      <c r="Q30" s="18">
        <f>SUM($F14:Q14)</f>
        <v>45</v>
      </c>
      <c r="R30" s="18">
        <f>SUM($F14:R14)</f>
        <v>45</v>
      </c>
      <c r="S30" s="18"/>
      <c r="T30" s="18"/>
      <c r="U30" s="18"/>
      <c r="V30" s="18"/>
      <c r="W30" s="18"/>
    </row>
    <row r="31" spans="1:23">
      <c r="F31" s="18">
        <f t="shared" ref="F31:R31" si="2">MAX(F19:F30)</f>
        <v>22</v>
      </c>
      <c r="G31" s="18">
        <f t="shared" si="2"/>
        <v>44</v>
      </c>
      <c r="H31" s="18">
        <f t="shared" si="2"/>
        <v>67</v>
      </c>
      <c r="I31" s="18">
        <f t="shared" si="2"/>
        <v>91</v>
      </c>
      <c r="J31" s="18">
        <f t="shared" si="2"/>
        <v>114</v>
      </c>
      <c r="K31" s="18">
        <f t="shared" si="2"/>
        <v>132</v>
      </c>
      <c r="L31" s="18">
        <f t="shared" si="2"/>
        <v>154</v>
      </c>
      <c r="M31" s="18">
        <f t="shared" si="2"/>
        <v>174</v>
      </c>
      <c r="N31" s="18">
        <f t="shared" si="2"/>
        <v>196</v>
      </c>
      <c r="O31" s="18">
        <f t="shared" si="2"/>
        <v>218</v>
      </c>
      <c r="P31" s="18">
        <f t="shared" si="2"/>
        <v>241</v>
      </c>
      <c r="Q31" s="18">
        <f t="shared" si="2"/>
        <v>261</v>
      </c>
      <c r="R31" s="18">
        <f t="shared" si="2"/>
        <v>283</v>
      </c>
      <c r="S31" s="18"/>
      <c r="T31" s="18"/>
      <c r="U31" s="18"/>
      <c r="V31" s="18"/>
      <c r="W31" s="18"/>
    </row>
    <row r="32" spans="1:23"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5:23">
      <c r="F33" s="25"/>
      <c r="G33" s="25"/>
      <c r="H33" s="18"/>
      <c r="I33" s="25"/>
      <c r="J33" s="20"/>
      <c r="K33" s="20"/>
      <c r="L33" s="20"/>
      <c r="R33" s="18"/>
      <c r="S33" s="18"/>
      <c r="T33" s="18"/>
      <c r="U33" s="18"/>
      <c r="V33" s="18"/>
      <c r="W33" s="18"/>
    </row>
    <row r="34" spans="5:23">
      <c r="E34" s="6" t="str">
        <f t="shared" ref="E34:E45" si="3">B3</f>
        <v>Paweł "PaVł" Kikel</v>
      </c>
      <c r="F34" s="26">
        <f t="shared" ref="F34:R34" si="4">F19/F$31</f>
        <v>0.90909090909090906</v>
      </c>
      <c r="G34" s="26">
        <f t="shared" si="4"/>
        <v>1</v>
      </c>
      <c r="H34" s="26">
        <f t="shared" si="4"/>
        <v>1</v>
      </c>
      <c r="I34" s="26">
        <f t="shared" si="4"/>
        <v>0.97802197802197799</v>
      </c>
      <c r="J34" s="26">
        <f t="shared" si="4"/>
        <v>0.97368421052631582</v>
      </c>
      <c r="K34" s="26">
        <f t="shared" si="4"/>
        <v>1</v>
      </c>
      <c r="L34" s="26">
        <f t="shared" si="4"/>
        <v>0.99350649350649356</v>
      </c>
      <c r="M34" s="26">
        <f t="shared" si="4"/>
        <v>1</v>
      </c>
      <c r="N34" s="26">
        <f t="shared" si="4"/>
        <v>1</v>
      </c>
      <c r="O34" s="26">
        <f t="shared" si="4"/>
        <v>1</v>
      </c>
      <c r="P34" s="26">
        <f t="shared" si="4"/>
        <v>1</v>
      </c>
      <c r="Q34" s="26">
        <f t="shared" si="4"/>
        <v>1</v>
      </c>
      <c r="R34" s="26">
        <f t="shared" si="4"/>
        <v>1</v>
      </c>
      <c r="S34" s="26"/>
      <c r="T34" s="26"/>
      <c r="U34" s="26"/>
      <c r="V34" s="26"/>
      <c r="W34" s="26"/>
    </row>
    <row r="35" spans="5:23">
      <c r="E35" s="6" t="str">
        <f t="shared" si="3"/>
        <v>Krzysztof "FAZIK" Brzeziński</v>
      </c>
      <c r="F35" s="26">
        <f t="shared" ref="F35:R35" si="5">F20/F$31</f>
        <v>0.90909090909090906</v>
      </c>
      <c r="G35" s="26">
        <f t="shared" si="5"/>
        <v>1</v>
      </c>
      <c r="H35" s="26">
        <f t="shared" si="5"/>
        <v>1</v>
      </c>
      <c r="I35" s="26">
        <f t="shared" si="5"/>
        <v>1</v>
      </c>
      <c r="J35" s="26">
        <f t="shared" si="5"/>
        <v>1</v>
      </c>
      <c r="K35" s="26">
        <f t="shared" si="5"/>
        <v>1</v>
      </c>
      <c r="L35" s="26">
        <f t="shared" si="5"/>
        <v>1</v>
      </c>
      <c r="M35" s="26">
        <f t="shared" si="5"/>
        <v>1</v>
      </c>
      <c r="N35" s="26">
        <f t="shared" si="5"/>
        <v>0.95918367346938771</v>
      </c>
      <c r="O35" s="26">
        <f t="shared" si="5"/>
        <v>0.94954128440366969</v>
      </c>
      <c r="P35" s="26">
        <f t="shared" si="5"/>
        <v>0.93360995850622408</v>
      </c>
      <c r="Q35" s="26">
        <f t="shared" si="5"/>
        <v>0.91954022988505746</v>
      </c>
      <c r="R35" s="26">
        <f t="shared" si="5"/>
        <v>0.93286219081272082</v>
      </c>
      <c r="S35" s="26"/>
      <c r="T35" s="26"/>
      <c r="U35" s="26"/>
      <c r="V35" s="26"/>
      <c r="W35" s="26"/>
    </row>
    <row r="36" spans="5:23">
      <c r="E36" s="6" t="str">
        <f t="shared" si="3"/>
        <v>Robert "Gata" Piechota</v>
      </c>
      <c r="F36" s="26">
        <f t="shared" ref="F36:R36" si="6">F21/F$31</f>
        <v>0.95454545454545459</v>
      </c>
      <c r="G36" s="26">
        <f t="shared" si="6"/>
        <v>0.90909090909090906</v>
      </c>
      <c r="H36" s="26">
        <f t="shared" si="6"/>
        <v>0.86567164179104472</v>
      </c>
      <c r="I36" s="26">
        <f t="shared" si="6"/>
        <v>0.90109890109890112</v>
      </c>
      <c r="J36" s="26">
        <f t="shared" si="6"/>
        <v>0.91228070175438591</v>
      </c>
      <c r="K36" s="26">
        <f t="shared" si="6"/>
        <v>0.93939393939393945</v>
      </c>
      <c r="L36" s="26">
        <f t="shared" si="6"/>
        <v>0.93506493506493504</v>
      </c>
      <c r="M36" s="26">
        <f t="shared" si="6"/>
        <v>0.94252873563218387</v>
      </c>
      <c r="N36" s="26">
        <f t="shared" si="6"/>
        <v>0.90816326530612246</v>
      </c>
      <c r="O36" s="26">
        <f t="shared" si="6"/>
        <v>0.88990825688073394</v>
      </c>
      <c r="P36" s="26">
        <f t="shared" si="6"/>
        <v>0.89211618257261416</v>
      </c>
      <c r="Q36" s="26">
        <f t="shared" si="6"/>
        <v>0.88122605363984674</v>
      </c>
      <c r="R36" s="26">
        <f t="shared" si="6"/>
        <v>0.88339222614840984</v>
      </c>
      <c r="S36" s="26"/>
      <c r="T36" s="26"/>
      <c r="U36" s="26"/>
      <c r="V36" s="26"/>
      <c r="W36" s="26"/>
    </row>
    <row r="37" spans="5:23">
      <c r="E37" s="6" t="str">
        <f t="shared" si="3"/>
        <v>Damian Kuczmaszewski</v>
      </c>
      <c r="F37" s="26">
        <f t="shared" ref="F37:R37" si="7">F22/F$31</f>
        <v>0.90909090909090906</v>
      </c>
      <c r="G37" s="26">
        <f t="shared" si="7"/>
        <v>0.90909090909090906</v>
      </c>
      <c r="H37" s="26">
        <f t="shared" si="7"/>
        <v>0.89552238805970152</v>
      </c>
      <c r="I37" s="26">
        <f t="shared" si="7"/>
        <v>0.89010989010989006</v>
      </c>
      <c r="J37" s="26">
        <f t="shared" si="7"/>
        <v>0.8771929824561403</v>
      </c>
      <c r="K37" s="26">
        <f t="shared" si="7"/>
        <v>0.89393939393939392</v>
      </c>
      <c r="L37" s="26">
        <f t="shared" si="7"/>
        <v>0.87662337662337664</v>
      </c>
      <c r="M37" s="26">
        <f t="shared" si="7"/>
        <v>0.87356321839080464</v>
      </c>
      <c r="N37" s="26">
        <f t="shared" si="7"/>
        <v>0.83163265306122447</v>
      </c>
      <c r="O37" s="26">
        <f t="shared" si="7"/>
        <v>0.83027522935779818</v>
      </c>
      <c r="P37" s="26">
        <f t="shared" si="7"/>
        <v>0.80082987551867224</v>
      </c>
      <c r="Q37" s="26">
        <f t="shared" si="7"/>
        <v>0.81609195402298851</v>
      </c>
      <c r="R37" s="26">
        <f t="shared" si="7"/>
        <v>0.83745583038869253</v>
      </c>
      <c r="S37" s="26"/>
      <c r="T37" s="26"/>
      <c r="U37" s="26"/>
      <c r="V37" s="26"/>
      <c r="W37" s="26"/>
    </row>
    <row r="38" spans="5:23">
      <c r="E38" s="6" t="str">
        <f t="shared" si="3"/>
        <v>Paweł "Zwiewny Trzmiel" Gromadzki</v>
      </c>
      <c r="F38" s="26">
        <f t="shared" ref="F38:R38" si="8">F23/F$31</f>
        <v>1</v>
      </c>
      <c r="G38" s="26">
        <f t="shared" si="8"/>
        <v>0.90909090909090906</v>
      </c>
      <c r="H38" s="26">
        <f t="shared" si="8"/>
        <v>0.89552238805970152</v>
      </c>
      <c r="I38" s="26">
        <f t="shared" si="8"/>
        <v>0.86813186813186816</v>
      </c>
      <c r="J38" s="26">
        <f t="shared" si="8"/>
        <v>0.85087719298245612</v>
      </c>
      <c r="K38" s="26">
        <f t="shared" si="8"/>
        <v>0.81060606060606055</v>
      </c>
      <c r="L38" s="26">
        <f t="shared" si="8"/>
        <v>0.76623376623376627</v>
      </c>
      <c r="M38" s="26">
        <f t="shared" si="8"/>
        <v>0.77586206896551724</v>
      </c>
      <c r="N38" s="26">
        <f t="shared" si="8"/>
        <v>0.76530612244897955</v>
      </c>
      <c r="O38" s="26">
        <f t="shared" si="8"/>
        <v>0.74770642201834858</v>
      </c>
      <c r="P38" s="26">
        <f t="shared" si="8"/>
        <v>0.75933609958506221</v>
      </c>
      <c r="Q38" s="26">
        <f t="shared" si="8"/>
        <v>0.76245210727969348</v>
      </c>
      <c r="R38" s="26">
        <f t="shared" si="8"/>
        <v>0.78091872791519434</v>
      </c>
      <c r="S38" s="26"/>
      <c r="T38" s="26"/>
      <c r="U38" s="26"/>
      <c r="V38" s="26"/>
      <c r="W38" s="26"/>
    </row>
    <row r="39" spans="5:23">
      <c r="E39" s="6" t="str">
        <f t="shared" si="3"/>
        <v>Leszek "Haris" Jęczkowski</v>
      </c>
      <c r="F39" s="26">
        <f t="shared" ref="F39:R39" si="9">F24/F$31</f>
        <v>0.86363636363636365</v>
      </c>
      <c r="G39" s="26">
        <f t="shared" si="9"/>
        <v>0.90909090909090906</v>
      </c>
      <c r="H39" s="26">
        <f t="shared" si="9"/>
        <v>0.89552238805970152</v>
      </c>
      <c r="I39" s="26">
        <f t="shared" si="9"/>
        <v>0.8571428571428571</v>
      </c>
      <c r="J39" s="26">
        <f t="shared" si="9"/>
        <v>0.84210526315789469</v>
      </c>
      <c r="K39" s="26">
        <f t="shared" si="9"/>
        <v>0.86363636363636365</v>
      </c>
      <c r="L39" s="26">
        <f t="shared" si="9"/>
        <v>0.86363636363636365</v>
      </c>
      <c r="M39" s="26">
        <f t="shared" si="9"/>
        <v>0.84482758620689657</v>
      </c>
      <c r="N39" s="26">
        <f t="shared" si="9"/>
        <v>0.8214285714285714</v>
      </c>
      <c r="O39" s="26">
        <f t="shared" si="9"/>
        <v>0.79816513761467889</v>
      </c>
      <c r="P39" s="26">
        <f t="shared" si="9"/>
        <v>0.75933609958506221</v>
      </c>
      <c r="Q39" s="26">
        <f t="shared" si="9"/>
        <v>0.73180076628352486</v>
      </c>
      <c r="R39" s="26">
        <f t="shared" si="9"/>
        <v>0.74558303886925792</v>
      </c>
      <c r="S39" s="26"/>
      <c r="T39" s="26"/>
      <c r="U39" s="26"/>
      <c r="V39" s="26"/>
      <c r="W39" s="26"/>
    </row>
    <row r="40" spans="5:23">
      <c r="E40" s="6" t="str">
        <f t="shared" si="3"/>
        <v>Rafał Augusewicz</v>
      </c>
      <c r="F40" s="26">
        <f t="shared" ref="F40:R40" si="10">F25/F$31</f>
        <v>0.81818181818181823</v>
      </c>
      <c r="G40" s="26">
        <f t="shared" si="10"/>
        <v>0.79545454545454541</v>
      </c>
      <c r="H40" s="26">
        <f t="shared" si="10"/>
        <v>0.76119402985074625</v>
      </c>
      <c r="I40" s="26">
        <f t="shared" si="10"/>
        <v>0.75824175824175821</v>
      </c>
      <c r="J40" s="26">
        <f t="shared" si="10"/>
        <v>0.71052631578947367</v>
      </c>
      <c r="K40" s="26">
        <f t="shared" si="10"/>
        <v>0.72727272727272729</v>
      </c>
      <c r="L40" s="26">
        <f t="shared" si="10"/>
        <v>0.73376623376623373</v>
      </c>
      <c r="M40" s="26">
        <f t="shared" si="10"/>
        <v>0.74137931034482762</v>
      </c>
      <c r="N40" s="26">
        <f t="shared" si="10"/>
        <v>0.74489795918367352</v>
      </c>
      <c r="O40" s="26">
        <f t="shared" si="10"/>
        <v>0.72477064220183485</v>
      </c>
      <c r="P40" s="26">
        <f t="shared" si="10"/>
        <v>0.68049792531120334</v>
      </c>
      <c r="Q40" s="26">
        <f t="shared" si="10"/>
        <v>0.68582375478927204</v>
      </c>
      <c r="R40" s="26">
        <f t="shared" si="10"/>
        <v>0.69964664310954061</v>
      </c>
      <c r="S40" s="26"/>
      <c r="T40" s="26"/>
      <c r="U40" s="26"/>
      <c r="V40" s="26"/>
      <c r="W40" s="26"/>
    </row>
    <row r="41" spans="5:23">
      <c r="E41" s="6" t="str">
        <f t="shared" si="3"/>
        <v>Tomasz "Irak" Nowak</v>
      </c>
      <c r="F41" s="26">
        <f t="shared" ref="F41:R41" si="11">F26/F$31</f>
        <v>0.63636363636363635</v>
      </c>
      <c r="G41" s="26">
        <f t="shared" si="11"/>
        <v>0.79545454545454541</v>
      </c>
      <c r="H41" s="26">
        <f t="shared" si="11"/>
        <v>0.80597014925373134</v>
      </c>
      <c r="I41" s="26">
        <f t="shared" si="11"/>
        <v>0.76923076923076927</v>
      </c>
      <c r="J41" s="26">
        <f t="shared" si="11"/>
        <v>0.7192982456140351</v>
      </c>
      <c r="K41" s="26">
        <f t="shared" si="11"/>
        <v>0.69696969696969702</v>
      </c>
      <c r="L41" s="26">
        <f t="shared" si="11"/>
        <v>0.69480519480519476</v>
      </c>
      <c r="M41" s="26">
        <f t="shared" si="11"/>
        <v>0.71264367816091956</v>
      </c>
      <c r="N41" s="26">
        <f t="shared" si="11"/>
        <v>0.69897959183673475</v>
      </c>
      <c r="O41" s="26">
        <f t="shared" si="11"/>
        <v>0.67431192660550454</v>
      </c>
      <c r="P41" s="26">
        <f t="shared" si="11"/>
        <v>0.65145228215767637</v>
      </c>
      <c r="Q41" s="26">
        <f t="shared" si="11"/>
        <v>0.66283524904214564</v>
      </c>
      <c r="R41" s="26">
        <f t="shared" si="11"/>
        <v>0.67844522968197885</v>
      </c>
    </row>
    <row r="42" spans="5:23">
      <c r="E42" s="6" t="str">
        <f t="shared" si="3"/>
        <v>Zbyszek "Zbig" Futyma</v>
      </c>
      <c r="F42" s="26">
        <f t="shared" ref="F42:R42" si="12">F27/F$31</f>
        <v>0.54545454545454541</v>
      </c>
      <c r="G42" s="26">
        <f t="shared" si="12"/>
        <v>0.56818181818181823</v>
      </c>
      <c r="H42" s="26">
        <f t="shared" si="12"/>
        <v>0.61194029850746268</v>
      </c>
      <c r="I42" s="26">
        <f t="shared" si="12"/>
        <v>0.61538461538461542</v>
      </c>
      <c r="J42" s="26">
        <f t="shared" si="12"/>
        <v>0.53508771929824561</v>
      </c>
      <c r="K42" s="26">
        <f t="shared" si="12"/>
        <v>0.54545454545454541</v>
      </c>
      <c r="L42" s="26">
        <f t="shared" si="12"/>
        <v>0.54545454545454541</v>
      </c>
      <c r="M42" s="26">
        <f t="shared" si="12"/>
        <v>0.53448275862068961</v>
      </c>
      <c r="N42" s="26">
        <f t="shared" si="12"/>
        <v>0.53061224489795922</v>
      </c>
      <c r="O42" s="26">
        <f t="shared" si="12"/>
        <v>0.52752293577981646</v>
      </c>
      <c r="P42" s="26">
        <f t="shared" si="12"/>
        <v>0.53526970954356845</v>
      </c>
      <c r="Q42" s="26">
        <f t="shared" si="12"/>
        <v>0.56704980842911878</v>
      </c>
      <c r="R42" s="26">
        <f t="shared" si="12"/>
        <v>0.54770318021201414</v>
      </c>
    </row>
    <row r="43" spans="5:23">
      <c r="E43" s="6" t="str">
        <f t="shared" si="3"/>
        <v>Zbigniew Kraczek</v>
      </c>
      <c r="F43" s="26">
        <f t="shared" ref="F43:R43" si="13">F28/F$31</f>
        <v>0.54545454545454541</v>
      </c>
      <c r="G43" s="26">
        <f t="shared" si="13"/>
        <v>0.54545454545454541</v>
      </c>
      <c r="H43" s="26">
        <f t="shared" si="13"/>
        <v>0.61194029850746268</v>
      </c>
      <c r="I43" s="26">
        <f t="shared" si="13"/>
        <v>0.58241758241758246</v>
      </c>
      <c r="J43" s="26">
        <f t="shared" si="13"/>
        <v>0.58771929824561409</v>
      </c>
      <c r="K43" s="26">
        <f t="shared" si="13"/>
        <v>0.60606060606060608</v>
      </c>
      <c r="L43" s="26">
        <f t="shared" si="13"/>
        <v>0.59090909090909094</v>
      </c>
      <c r="M43" s="26">
        <f t="shared" si="13"/>
        <v>0.57471264367816088</v>
      </c>
      <c r="N43" s="26">
        <f t="shared" si="13"/>
        <v>0.55102040816326525</v>
      </c>
      <c r="O43" s="26">
        <f t="shared" si="13"/>
        <v>0.52293577981651373</v>
      </c>
      <c r="P43" s="26">
        <f t="shared" si="13"/>
        <v>0.49792531120331951</v>
      </c>
      <c r="Q43" s="26">
        <f t="shared" si="13"/>
        <v>0.49808429118773945</v>
      </c>
      <c r="R43" s="26">
        <f t="shared" si="13"/>
        <v>0.48409893992932862</v>
      </c>
    </row>
    <row r="44" spans="5:23">
      <c r="E44" s="6" t="str">
        <f t="shared" si="3"/>
        <v>Dorota Janiszewska</v>
      </c>
      <c r="F44" s="26">
        <f t="shared" ref="F44:R44" si="14">F29/F$31</f>
        <v>0.68181818181818177</v>
      </c>
      <c r="G44" s="26">
        <f t="shared" si="14"/>
        <v>0.63636363636363635</v>
      </c>
      <c r="H44" s="26">
        <f t="shared" si="14"/>
        <v>0.71641791044776115</v>
      </c>
      <c r="I44" s="26">
        <f t="shared" si="14"/>
        <v>0.5714285714285714</v>
      </c>
      <c r="J44" s="26">
        <f t="shared" si="14"/>
        <v>0.48245614035087719</v>
      </c>
      <c r="K44" s="26">
        <f t="shared" si="14"/>
        <v>0.47727272727272729</v>
      </c>
      <c r="L44" s="26">
        <f t="shared" si="14"/>
        <v>0.45454545454545453</v>
      </c>
      <c r="M44" s="26">
        <f t="shared" si="14"/>
        <v>0.44827586206896552</v>
      </c>
      <c r="N44" s="26">
        <f t="shared" si="14"/>
        <v>0.41326530612244899</v>
      </c>
      <c r="O44" s="26">
        <f t="shared" si="14"/>
        <v>0.39449541284403672</v>
      </c>
      <c r="P44" s="26">
        <f t="shared" si="14"/>
        <v>0.36514522821576761</v>
      </c>
      <c r="Q44" s="26">
        <f t="shared" si="14"/>
        <v>0.36398467432950193</v>
      </c>
      <c r="R44" s="26">
        <f t="shared" si="14"/>
        <v>0.35335689045936397</v>
      </c>
    </row>
    <row r="45" spans="5:23">
      <c r="E45" s="6" t="str">
        <f t="shared" si="3"/>
        <v>Marek Grzegorski</v>
      </c>
      <c r="F45" s="26">
        <f t="shared" ref="F45:R45" si="15">F30/F$31</f>
        <v>0.13636363636363635</v>
      </c>
      <c r="G45" s="26">
        <f t="shared" si="15"/>
        <v>9.0909090909090912E-2</v>
      </c>
      <c r="H45" s="26">
        <f t="shared" si="15"/>
        <v>7.4626865671641784E-2</v>
      </c>
      <c r="I45" s="26">
        <f t="shared" si="15"/>
        <v>0.17582417582417584</v>
      </c>
      <c r="J45" s="26">
        <f t="shared" si="15"/>
        <v>0.16666666666666666</v>
      </c>
      <c r="K45" s="26">
        <f t="shared" si="15"/>
        <v>0.19696969696969696</v>
      </c>
      <c r="L45" s="26">
        <f t="shared" si="15"/>
        <v>0.18181818181818182</v>
      </c>
      <c r="M45" s="26">
        <f t="shared" si="15"/>
        <v>0.19540229885057472</v>
      </c>
      <c r="N45" s="26">
        <f t="shared" si="15"/>
        <v>0.17346938775510204</v>
      </c>
      <c r="O45" s="26">
        <f t="shared" si="15"/>
        <v>0.16972477064220184</v>
      </c>
      <c r="P45" s="26">
        <f t="shared" si="15"/>
        <v>0.16182572614107885</v>
      </c>
      <c r="Q45" s="26">
        <f t="shared" si="15"/>
        <v>0.17241379310344829</v>
      </c>
      <c r="R45" s="26">
        <f t="shared" si="15"/>
        <v>0.15901060070671377</v>
      </c>
    </row>
  </sheetData>
  <mergeCells count="18">
    <mergeCell ref="R1:X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selection activeCell="P11" sqref="P11"/>
    </sheetView>
  </sheetViews>
  <sheetFormatPr defaultRowHeight="14.4"/>
  <cols>
    <col min="2" max="2" width="29.88671875" customWidth="1"/>
    <col min="3" max="3" width="10.109375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82" t="s">
        <v>0</v>
      </c>
      <c r="B1" s="82" t="s">
        <v>1</v>
      </c>
      <c r="C1" s="82" t="s">
        <v>2</v>
      </c>
      <c r="D1" s="83" t="s">
        <v>3</v>
      </c>
      <c r="E1" s="85" t="s">
        <v>4</v>
      </c>
      <c r="F1" s="81">
        <v>1</v>
      </c>
      <c r="G1" s="81">
        <v>2</v>
      </c>
      <c r="H1" s="81">
        <v>3</v>
      </c>
      <c r="I1" s="81">
        <v>4</v>
      </c>
      <c r="J1" s="81">
        <v>5</v>
      </c>
      <c r="K1" s="81">
        <v>6</v>
      </c>
      <c r="L1" s="81">
        <v>7</v>
      </c>
      <c r="M1" s="81">
        <v>8</v>
      </c>
      <c r="N1" s="81">
        <v>9</v>
      </c>
      <c r="O1" s="81">
        <v>10</v>
      </c>
      <c r="P1" s="81">
        <v>11</v>
      </c>
    </row>
    <row r="2" spans="1:24">
      <c r="A2" s="82"/>
      <c r="B2" s="82"/>
      <c r="C2" s="82"/>
      <c r="D2" s="84"/>
      <c r="E2" s="85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24">
      <c r="A3" s="27">
        <v>1</v>
      </c>
      <c r="B3" s="29" t="s">
        <v>6</v>
      </c>
      <c r="C3" s="30" t="s">
        <v>7</v>
      </c>
      <c r="D3" s="30" t="s">
        <v>8</v>
      </c>
      <c r="E3" s="31">
        <f>SUM(F3:R3)</f>
        <v>304</v>
      </c>
      <c r="F3" s="32">
        <v>16</v>
      </c>
      <c r="G3" s="32">
        <v>16</v>
      </c>
      <c r="H3" s="32">
        <v>18</v>
      </c>
      <c r="I3" s="32">
        <v>16</v>
      </c>
      <c r="J3" s="32">
        <v>16</v>
      </c>
      <c r="K3" s="32">
        <v>16</v>
      </c>
      <c r="L3" s="32">
        <v>10</v>
      </c>
      <c r="M3" s="32">
        <v>56</v>
      </c>
      <c r="N3" s="32">
        <v>55</v>
      </c>
      <c r="O3" s="32">
        <v>48</v>
      </c>
      <c r="P3" s="32">
        <v>37</v>
      </c>
    </row>
    <row r="4" spans="1:24">
      <c r="A4" s="27">
        <v>2</v>
      </c>
      <c r="B4" s="29" t="s">
        <v>9</v>
      </c>
      <c r="C4" s="27" t="s">
        <v>7</v>
      </c>
      <c r="D4" s="30" t="s">
        <v>8</v>
      </c>
      <c r="E4" s="31">
        <f t="shared" ref="E4:E11" si="0">SUM(F4:R4)</f>
        <v>294</v>
      </c>
      <c r="F4" s="35">
        <v>18</v>
      </c>
      <c r="G4" s="35">
        <v>16</v>
      </c>
      <c r="H4" s="36">
        <v>18</v>
      </c>
      <c r="I4" s="35">
        <v>16</v>
      </c>
      <c r="J4" s="35">
        <v>10</v>
      </c>
      <c r="K4" s="35">
        <v>18</v>
      </c>
      <c r="L4" s="35">
        <v>10</v>
      </c>
      <c r="M4" s="35">
        <v>54</v>
      </c>
      <c r="N4" s="36">
        <v>57</v>
      </c>
      <c r="O4" s="35">
        <v>48</v>
      </c>
      <c r="P4" s="35">
        <v>29</v>
      </c>
    </row>
    <row r="5" spans="1:24">
      <c r="A5" s="27">
        <v>3</v>
      </c>
      <c r="B5" s="29" t="s">
        <v>16</v>
      </c>
      <c r="C5" s="30" t="s">
        <v>7</v>
      </c>
      <c r="D5" s="30" t="s">
        <v>8</v>
      </c>
      <c r="E5" s="31">
        <f t="shared" si="0"/>
        <v>280</v>
      </c>
      <c r="F5" s="32">
        <v>16</v>
      </c>
      <c r="G5" s="32">
        <v>16</v>
      </c>
      <c r="H5" s="32">
        <v>18</v>
      </c>
      <c r="I5" s="32">
        <v>16</v>
      </c>
      <c r="J5" s="32">
        <v>16</v>
      </c>
      <c r="K5" s="32">
        <v>16</v>
      </c>
      <c r="L5" s="32">
        <v>18</v>
      </c>
      <c r="M5" s="32">
        <v>62</v>
      </c>
      <c r="N5" s="32">
        <v>53</v>
      </c>
      <c r="O5" s="32">
        <v>41</v>
      </c>
      <c r="P5" s="32">
        <v>8</v>
      </c>
    </row>
    <row r="6" spans="1:24">
      <c r="A6" s="27">
        <v>4</v>
      </c>
      <c r="B6" s="29" t="s">
        <v>13</v>
      </c>
      <c r="C6" s="30" t="s">
        <v>7</v>
      </c>
      <c r="D6" s="30" t="s">
        <v>10</v>
      </c>
      <c r="E6" s="31">
        <f t="shared" si="0"/>
        <v>261</v>
      </c>
      <c r="F6" s="36">
        <v>16</v>
      </c>
      <c r="G6" s="36">
        <v>16</v>
      </c>
      <c r="H6" s="36">
        <v>16</v>
      </c>
      <c r="I6" s="36">
        <v>16</v>
      </c>
      <c r="J6" s="36">
        <v>12</v>
      </c>
      <c r="K6" s="36">
        <v>4</v>
      </c>
      <c r="L6" s="36">
        <v>4</v>
      </c>
      <c r="M6" s="36">
        <v>70</v>
      </c>
      <c r="N6" s="36">
        <v>55</v>
      </c>
      <c r="O6" s="36">
        <v>35</v>
      </c>
      <c r="P6" s="36">
        <v>17</v>
      </c>
    </row>
    <row r="7" spans="1:24">
      <c r="A7" s="27">
        <v>5</v>
      </c>
      <c r="B7" s="29" t="s">
        <v>29</v>
      </c>
      <c r="C7" s="30" t="s">
        <v>7</v>
      </c>
      <c r="D7" s="30" t="s">
        <v>19</v>
      </c>
      <c r="E7" s="31">
        <f t="shared" si="0"/>
        <v>253</v>
      </c>
      <c r="F7" s="32">
        <v>16</v>
      </c>
      <c r="G7" s="32">
        <v>16</v>
      </c>
      <c r="H7" s="32">
        <v>6</v>
      </c>
      <c r="I7" s="32">
        <v>4</v>
      </c>
      <c r="J7" s="32">
        <v>18</v>
      </c>
      <c r="K7" s="32">
        <v>4</v>
      </c>
      <c r="L7" s="32">
        <v>16</v>
      </c>
      <c r="M7" s="32">
        <v>46</v>
      </c>
      <c r="N7" s="32">
        <v>53</v>
      </c>
      <c r="O7" s="32">
        <v>46</v>
      </c>
      <c r="P7" s="32">
        <v>28</v>
      </c>
    </row>
    <row r="8" spans="1:24">
      <c r="A8" s="27">
        <v>6</v>
      </c>
      <c r="B8" s="29" t="s">
        <v>14</v>
      </c>
      <c r="C8" s="30" t="s">
        <v>15</v>
      </c>
      <c r="D8" s="30" t="s">
        <v>19</v>
      </c>
      <c r="E8" s="31">
        <f t="shared" si="0"/>
        <v>209</v>
      </c>
      <c r="F8" s="35">
        <v>10</v>
      </c>
      <c r="G8" s="35">
        <v>10</v>
      </c>
      <c r="H8" s="36">
        <v>10</v>
      </c>
      <c r="I8" s="35">
        <v>16</v>
      </c>
      <c r="J8" s="35">
        <v>18</v>
      </c>
      <c r="K8" s="35">
        <v>16</v>
      </c>
      <c r="L8" s="35">
        <v>4</v>
      </c>
      <c r="M8" s="35">
        <v>21</v>
      </c>
      <c r="N8" s="36">
        <v>48</v>
      </c>
      <c r="O8" s="35">
        <v>46</v>
      </c>
      <c r="P8" s="35">
        <v>10</v>
      </c>
    </row>
    <row r="9" spans="1:24">
      <c r="A9" s="27">
        <v>7</v>
      </c>
      <c r="B9" s="29" t="s">
        <v>11</v>
      </c>
      <c r="C9" s="27" t="s">
        <v>7</v>
      </c>
      <c r="D9" s="30" t="s">
        <v>12</v>
      </c>
      <c r="E9" s="31">
        <f t="shared" si="0"/>
        <v>205</v>
      </c>
      <c r="F9" s="32">
        <v>16</v>
      </c>
      <c r="G9" s="32">
        <v>18</v>
      </c>
      <c r="H9" s="32">
        <v>16</v>
      </c>
      <c r="I9" s="32">
        <v>4</v>
      </c>
      <c r="J9" s="32">
        <v>4</v>
      </c>
      <c r="K9" s="32">
        <v>0</v>
      </c>
      <c r="L9" s="32">
        <v>16</v>
      </c>
      <c r="M9" s="32">
        <v>43</v>
      </c>
      <c r="N9" s="32">
        <v>50</v>
      </c>
      <c r="O9" s="32">
        <v>21</v>
      </c>
      <c r="P9" s="32">
        <v>17</v>
      </c>
    </row>
    <row r="10" spans="1:24">
      <c r="A10" s="27">
        <v>8</v>
      </c>
      <c r="B10" s="29" t="s">
        <v>17</v>
      </c>
      <c r="C10" s="30" t="s">
        <v>7</v>
      </c>
      <c r="D10" s="30" t="s">
        <v>8</v>
      </c>
      <c r="E10" s="31">
        <f t="shared" si="0"/>
        <v>158</v>
      </c>
      <c r="F10" s="35">
        <v>6</v>
      </c>
      <c r="G10" s="35">
        <v>16</v>
      </c>
      <c r="H10" s="36">
        <v>16</v>
      </c>
      <c r="I10" s="35">
        <v>0</v>
      </c>
      <c r="J10" s="35">
        <v>4</v>
      </c>
      <c r="K10" s="35">
        <v>0</v>
      </c>
      <c r="L10" s="35">
        <v>12</v>
      </c>
      <c r="M10" s="35">
        <v>58</v>
      </c>
      <c r="N10" s="36">
        <v>32</v>
      </c>
      <c r="O10" s="35">
        <v>10</v>
      </c>
      <c r="P10" s="35">
        <v>4</v>
      </c>
    </row>
    <row r="11" spans="1:24">
      <c r="A11" s="27">
        <v>9</v>
      </c>
      <c r="B11" s="33" t="s">
        <v>41</v>
      </c>
      <c r="C11" s="28" t="s">
        <v>7</v>
      </c>
      <c r="D11" s="34" t="s">
        <v>10</v>
      </c>
      <c r="E11" s="31">
        <f t="shared" si="0"/>
        <v>126</v>
      </c>
      <c r="F11" s="76">
        <v>12</v>
      </c>
      <c r="G11" s="76">
        <v>0</v>
      </c>
      <c r="H11" s="32">
        <v>10</v>
      </c>
      <c r="I11" s="76">
        <v>10</v>
      </c>
      <c r="J11" s="76">
        <v>0</v>
      </c>
      <c r="K11" s="76">
        <v>0</v>
      </c>
      <c r="L11" s="76">
        <v>16</v>
      </c>
      <c r="M11" s="76">
        <v>11</v>
      </c>
      <c r="N11" s="32">
        <v>39</v>
      </c>
      <c r="O11" s="76">
        <v>28</v>
      </c>
      <c r="P11" s="76">
        <v>0</v>
      </c>
    </row>
    <row r="12" spans="1:24">
      <c r="A12" s="18"/>
      <c r="B12" s="19"/>
      <c r="C12" s="18"/>
      <c r="D12" s="18"/>
      <c r="E12" s="18"/>
      <c r="F12" s="18"/>
      <c r="G12" s="18"/>
      <c r="H12" s="18"/>
      <c r="I12" s="18"/>
      <c r="J12" s="20"/>
      <c r="K12" s="20"/>
      <c r="L12" s="20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>
      <c r="B13" s="21" t="s">
        <v>18</v>
      </c>
      <c r="D13" s="18"/>
      <c r="E13" s="18"/>
      <c r="F13" s="18"/>
      <c r="G13" s="18"/>
      <c r="H13" s="18"/>
      <c r="I13" s="18"/>
      <c r="J13" s="20"/>
      <c r="K13" s="20"/>
      <c r="L13" s="20"/>
      <c r="R13" s="18"/>
      <c r="S13" s="18"/>
      <c r="T13" s="18"/>
      <c r="U13" s="18"/>
      <c r="V13" s="18"/>
      <c r="W13" s="18"/>
    </row>
    <row r="14" spans="1:24">
      <c r="A14" s="22" t="s">
        <v>19</v>
      </c>
      <c r="B14" s="21" t="s">
        <v>20</v>
      </c>
      <c r="D14" s="18"/>
      <c r="F14" s="18"/>
      <c r="G14" s="18"/>
      <c r="H14" s="18"/>
      <c r="I14" s="18"/>
      <c r="J14" s="20"/>
      <c r="K14" s="20"/>
      <c r="L14" s="20"/>
      <c r="R14" s="18"/>
      <c r="S14" s="18"/>
      <c r="T14" s="18"/>
      <c r="U14" s="18"/>
      <c r="V14" s="18"/>
      <c r="W14" s="18"/>
    </row>
    <row r="15" spans="1:24">
      <c r="A15" s="22" t="s">
        <v>12</v>
      </c>
      <c r="B15" s="21" t="s">
        <v>21</v>
      </c>
      <c r="D15" s="18"/>
      <c r="F15" s="18">
        <v>1</v>
      </c>
      <c r="G15" s="18">
        <v>2</v>
      </c>
      <c r="H15" s="18">
        <v>3</v>
      </c>
      <c r="I15" s="18">
        <v>4</v>
      </c>
      <c r="J15" s="18">
        <v>5</v>
      </c>
      <c r="K15" s="18">
        <v>6</v>
      </c>
      <c r="L15" s="18">
        <v>7</v>
      </c>
      <c r="M15" s="18">
        <v>8</v>
      </c>
      <c r="N15" s="18">
        <v>9</v>
      </c>
      <c r="O15" s="18">
        <v>10</v>
      </c>
      <c r="P15" s="18">
        <v>11</v>
      </c>
      <c r="Q15" s="18"/>
      <c r="R15" s="18"/>
      <c r="S15" s="18"/>
      <c r="T15" s="18"/>
      <c r="U15" s="18"/>
      <c r="V15" s="18"/>
      <c r="W15" s="18"/>
    </row>
    <row r="16" spans="1:24">
      <c r="A16" s="22" t="s">
        <v>10</v>
      </c>
      <c r="B16" s="23" t="s">
        <v>22</v>
      </c>
      <c r="D16" s="18"/>
      <c r="F16" s="18">
        <f>SUM($F3:F3)</f>
        <v>16</v>
      </c>
      <c r="G16" s="18">
        <f>SUM($F3:G3)</f>
        <v>32</v>
      </c>
      <c r="H16" s="18">
        <f>SUM($F3:H3)</f>
        <v>50</v>
      </c>
      <c r="I16" s="18">
        <f>SUM($F3:I3)</f>
        <v>66</v>
      </c>
      <c r="J16" s="18">
        <f>SUM($F3:J3)</f>
        <v>82</v>
      </c>
      <c r="K16" s="18">
        <f>SUM($F3:K3)</f>
        <v>98</v>
      </c>
      <c r="L16" s="18">
        <f>SUM($F3:L3)</f>
        <v>108</v>
      </c>
      <c r="M16" s="18">
        <f>SUM($F3:M3)</f>
        <v>164</v>
      </c>
      <c r="N16" s="18">
        <f>SUM($F3:N3)</f>
        <v>219</v>
      </c>
      <c r="O16" s="18">
        <f>SUM($F3:O3)</f>
        <v>267</v>
      </c>
      <c r="P16" s="18">
        <f>SUM($F3:P3)</f>
        <v>304</v>
      </c>
      <c r="Q16" s="18"/>
      <c r="R16" s="18"/>
      <c r="S16" s="18"/>
      <c r="T16" s="18"/>
      <c r="U16" s="18"/>
      <c r="V16" s="18"/>
      <c r="W16" s="18"/>
    </row>
    <row r="17" spans="1:23">
      <c r="A17" s="22" t="s">
        <v>8</v>
      </c>
      <c r="B17" s="21" t="s">
        <v>23</v>
      </c>
      <c r="D17" s="18"/>
      <c r="F17" s="18">
        <f>SUM($F4:F4)</f>
        <v>18</v>
      </c>
      <c r="G17" s="18">
        <f>SUM($F4:G4)</f>
        <v>34</v>
      </c>
      <c r="H17" s="18">
        <f>SUM($F4:H4)</f>
        <v>52</v>
      </c>
      <c r="I17" s="18">
        <f>SUM($F4:I4)</f>
        <v>68</v>
      </c>
      <c r="J17" s="18">
        <f>SUM($F4:J4)</f>
        <v>78</v>
      </c>
      <c r="K17" s="18">
        <f>SUM($F4:K4)</f>
        <v>96</v>
      </c>
      <c r="L17" s="18">
        <f>SUM($F4:L4)</f>
        <v>106</v>
      </c>
      <c r="M17" s="18">
        <f>SUM($F4:M4)</f>
        <v>160</v>
      </c>
      <c r="N17" s="18">
        <f>SUM($F4:N4)</f>
        <v>217</v>
      </c>
      <c r="O17" s="18">
        <f>SUM($F4:O4)</f>
        <v>265</v>
      </c>
      <c r="P17" s="18">
        <f>SUM($F4:P4)</f>
        <v>294</v>
      </c>
      <c r="Q17" s="18"/>
      <c r="R17" s="18"/>
      <c r="S17" s="18"/>
      <c r="T17" s="18"/>
      <c r="U17" s="18"/>
      <c r="V17" s="18"/>
      <c r="W17" s="18"/>
    </row>
    <row r="18" spans="1:23">
      <c r="A18" s="22" t="s">
        <v>24</v>
      </c>
      <c r="B18" s="21" t="s">
        <v>25</v>
      </c>
      <c r="D18" s="18"/>
      <c r="F18" s="18">
        <f>SUM($F5:F5)</f>
        <v>16</v>
      </c>
      <c r="G18" s="18">
        <f>SUM($F5:G5)</f>
        <v>32</v>
      </c>
      <c r="H18" s="18">
        <f>SUM($F5:H5)</f>
        <v>50</v>
      </c>
      <c r="I18" s="18">
        <f>SUM($F5:I5)</f>
        <v>66</v>
      </c>
      <c r="J18" s="18">
        <f>SUM($F5:J5)</f>
        <v>82</v>
      </c>
      <c r="K18" s="18">
        <f>SUM($F5:K5)</f>
        <v>98</v>
      </c>
      <c r="L18" s="18">
        <f>SUM($F5:L5)</f>
        <v>116</v>
      </c>
      <c r="M18" s="18">
        <f>SUM($F5:M5)</f>
        <v>178</v>
      </c>
      <c r="N18" s="18">
        <f>SUM($F5:N5)</f>
        <v>231</v>
      </c>
      <c r="O18" s="18">
        <f>SUM($F5:O5)</f>
        <v>272</v>
      </c>
      <c r="P18" s="18">
        <f>SUM($F5:P5)</f>
        <v>280</v>
      </c>
      <c r="Q18" s="18"/>
      <c r="R18" s="18"/>
      <c r="S18" s="18"/>
      <c r="T18" s="18"/>
      <c r="U18" s="18"/>
      <c r="V18" s="18"/>
      <c r="W18" s="18"/>
    </row>
    <row r="19" spans="1:23">
      <c r="A19" s="22" t="s">
        <v>26</v>
      </c>
      <c r="B19" s="23" t="s">
        <v>27</v>
      </c>
      <c r="D19" s="18"/>
      <c r="F19" s="18">
        <f>SUM($F6:F6)</f>
        <v>16</v>
      </c>
      <c r="G19" s="18">
        <f>SUM($F6:G6)</f>
        <v>32</v>
      </c>
      <c r="H19" s="18">
        <f>SUM($F6:H6)</f>
        <v>48</v>
      </c>
      <c r="I19" s="18">
        <f>SUM($F6:I6)</f>
        <v>64</v>
      </c>
      <c r="J19" s="18">
        <f>SUM($F6:J6)</f>
        <v>76</v>
      </c>
      <c r="K19" s="18">
        <f>SUM($F6:K6)</f>
        <v>80</v>
      </c>
      <c r="L19" s="18">
        <f>SUM($F6:L6)</f>
        <v>84</v>
      </c>
      <c r="M19" s="18">
        <f>SUM($F6:M6)</f>
        <v>154</v>
      </c>
      <c r="N19" s="18">
        <f>SUM($F6:N6)</f>
        <v>209</v>
      </c>
      <c r="O19" s="18">
        <f>SUM($F6:O6)</f>
        <v>244</v>
      </c>
      <c r="P19" s="18">
        <f>SUM($F6:P6)</f>
        <v>261</v>
      </c>
      <c r="Q19" s="18"/>
      <c r="R19" s="18"/>
      <c r="S19" s="18"/>
      <c r="T19" s="18"/>
      <c r="U19" s="18"/>
      <c r="V19" s="18"/>
      <c r="W19" s="18"/>
    </row>
    <row r="20" spans="1:23">
      <c r="A20" s="24"/>
      <c r="D20" s="18"/>
      <c r="F20" s="18">
        <f>SUM($F7:F7)</f>
        <v>16</v>
      </c>
      <c r="G20" s="18">
        <f>SUM($F7:G7)</f>
        <v>32</v>
      </c>
      <c r="H20" s="18">
        <f>SUM($F7:H7)</f>
        <v>38</v>
      </c>
      <c r="I20" s="18">
        <f>SUM($F7:I7)</f>
        <v>42</v>
      </c>
      <c r="J20" s="18">
        <f>SUM($F7:J7)</f>
        <v>60</v>
      </c>
      <c r="K20" s="18">
        <f>SUM($F7:K7)</f>
        <v>64</v>
      </c>
      <c r="L20" s="18">
        <f>SUM($F7:L7)</f>
        <v>80</v>
      </c>
      <c r="M20" s="18">
        <f>SUM($F7:M7)</f>
        <v>126</v>
      </c>
      <c r="N20" s="18">
        <f>SUM($F7:N7)</f>
        <v>179</v>
      </c>
      <c r="O20" s="18">
        <f>SUM($F7:O7)</f>
        <v>225</v>
      </c>
      <c r="P20" s="18">
        <f>SUM($F7:P7)</f>
        <v>253</v>
      </c>
      <c r="Q20" s="18"/>
      <c r="R20" s="18"/>
      <c r="S20" s="18"/>
      <c r="T20" s="18"/>
      <c r="U20" s="18"/>
      <c r="V20" s="18"/>
      <c r="W20" s="18"/>
    </row>
    <row r="21" spans="1:23">
      <c r="A21" s="24"/>
      <c r="B21" s="21" t="s">
        <v>28</v>
      </c>
      <c r="D21" s="18"/>
      <c r="F21" s="18">
        <f>SUM($F8:F8)</f>
        <v>10</v>
      </c>
      <c r="G21" s="18">
        <f>SUM($F8:G8)</f>
        <v>20</v>
      </c>
      <c r="H21" s="18">
        <f>SUM($F8:H8)</f>
        <v>30</v>
      </c>
      <c r="I21" s="18">
        <f>SUM($F8:I8)</f>
        <v>46</v>
      </c>
      <c r="J21" s="18">
        <f>SUM($F8:J8)</f>
        <v>64</v>
      </c>
      <c r="K21" s="18">
        <f>SUM($F8:K8)</f>
        <v>80</v>
      </c>
      <c r="L21" s="18">
        <f>SUM($F8:L8)</f>
        <v>84</v>
      </c>
      <c r="M21" s="18">
        <f>SUM($F8:M8)</f>
        <v>105</v>
      </c>
      <c r="N21" s="18">
        <f>SUM($F8:N8)</f>
        <v>153</v>
      </c>
      <c r="O21" s="18">
        <f>SUM($F8:O8)</f>
        <v>199</v>
      </c>
      <c r="P21" s="18">
        <f>SUM($F8:P8)</f>
        <v>209</v>
      </c>
      <c r="Q21" s="18"/>
      <c r="R21" s="18"/>
      <c r="S21" s="18"/>
      <c r="T21" s="18"/>
      <c r="U21" s="18"/>
      <c r="V21" s="18"/>
      <c r="W21" s="18"/>
    </row>
    <row r="22" spans="1:23">
      <c r="D22" s="18"/>
      <c r="F22" s="18">
        <f>SUM($F9:F9)</f>
        <v>16</v>
      </c>
      <c r="G22" s="18">
        <f>SUM($F9:G9)</f>
        <v>34</v>
      </c>
      <c r="H22" s="18">
        <f>SUM($F9:H9)</f>
        <v>50</v>
      </c>
      <c r="I22" s="18">
        <f>SUM($F9:I9)</f>
        <v>54</v>
      </c>
      <c r="J22" s="18">
        <f>SUM($F9:J9)</f>
        <v>58</v>
      </c>
      <c r="K22" s="18">
        <f>SUM($F9:K9)</f>
        <v>58</v>
      </c>
      <c r="L22" s="18">
        <f>SUM($F9:L9)</f>
        <v>74</v>
      </c>
      <c r="M22" s="18">
        <f>SUM($F9:M9)</f>
        <v>117</v>
      </c>
      <c r="N22" s="18">
        <f>SUM($F9:N9)</f>
        <v>167</v>
      </c>
      <c r="O22" s="18">
        <f>SUM($F9:O9)</f>
        <v>188</v>
      </c>
      <c r="P22" s="18">
        <f>SUM($F9:P9)</f>
        <v>205</v>
      </c>
      <c r="Q22" s="18"/>
      <c r="R22" s="18"/>
      <c r="S22" s="18"/>
      <c r="T22" s="18"/>
      <c r="U22" s="18"/>
      <c r="V22" s="18"/>
      <c r="W22" s="18"/>
    </row>
    <row r="23" spans="1:23">
      <c r="D23" s="18"/>
      <c r="F23" s="18">
        <f>SUM($F10:F10)</f>
        <v>6</v>
      </c>
      <c r="G23" s="18">
        <f>SUM($F10:G10)</f>
        <v>22</v>
      </c>
      <c r="H23" s="18">
        <f>SUM($F10:H10)</f>
        <v>38</v>
      </c>
      <c r="I23" s="18">
        <f>SUM($F10:I10)</f>
        <v>38</v>
      </c>
      <c r="J23" s="18">
        <f>SUM($F10:J10)</f>
        <v>42</v>
      </c>
      <c r="K23" s="18">
        <f>SUM($F10:K10)</f>
        <v>42</v>
      </c>
      <c r="L23" s="18">
        <f>SUM($F10:L10)</f>
        <v>54</v>
      </c>
      <c r="M23" s="18">
        <f>SUM($F10:M10)</f>
        <v>112</v>
      </c>
      <c r="N23" s="18">
        <f>SUM($F10:N10)</f>
        <v>144</v>
      </c>
      <c r="O23" s="18">
        <f>SUM($F10:O10)</f>
        <v>154</v>
      </c>
      <c r="P23" s="18">
        <f>SUM($F10:P10)</f>
        <v>158</v>
      </c>
      <c r="Q23" s="18"/>
      <c r="R23" s="18"/>
      <c r="S23" s="18"/>
      <c r="T23" s="18"/>
      <c r="U23" s="18"/>
      <c r="V23" s="18"/>
      <c r="W23" s="18"/>
    </row>
    <row r="24" spans="1:23">
      <c r="D24" s="18"/>
      <c r="F24" s="18">
        <f>SUM($F11:F11)</f>
        <v>12</v>
      </c>
      <c r="G24" s="18">
        <f>SUM($F11:G11)</f>
        <v>12</v>
      </c>
      <c r="H24" s="18">
        <f>SUM($F11:H11)</f>
        <v>22</v>
      </c>
      <c r="I24" s="18">
        <f>SUM($F11:I11)</f>
        <v>32</v>
      </c>
      <c r="J24" s="18">
        <f>SUM($F11:J11)</f>
        <v>32</v>
      </c>
      <c r="K24" s="18">
        <f>SUM($F11:K11)</f>
        <v>32</v>
      </c>
      <c r="L24" s="18">
        <f>SUM($F11:L11)</f>
        <v>48</v>
      </c>
      <c r="M24" s="18">
        <f>SUM($F11:M11)</f>
        <v>59</v>
      </c>
      <c r="N24" s="18">
        <f>SUM($F11:N11)</f>
        <v>98</v>
      </c>
      <c r="O24" s="18">
        <f>SUM($F11:O11)</f>
        <v>126</v>
      </c>
      <c r="P24" s="18">
        <f>SUM($F11:P11)</f>
        <v>126</v>
      </c>
      <c r="Q24" s="18"/>
      <c r="R24" s="18"/>
      <c r="S24" s="18"/>
      <c r="T24" s="18"/>
      <c r="U24" s="18"/>
      <c r="V24" s="18"/>
      <c r="W24" s="18"/>
    </row>
    <row r="25" spans="1:23">
      <c r="F25" s="18">
        <f t="shared" ref="F25:P25" si="1">MAX(F16:F24)</f>
        <v>18</v>
      </c>
      <c r="G25" s="18">
        <f t="shared" si="1"/>
        <v>34</v>
      </c>
      <c r="H25" s="18">
        <f t="shared" si="1"/>
        <v>52</v>
      </c>
      <c r="I25" s="18">
        <f t="shared" si="1"/>
        <v>68</v>
      </c>
      <c r="J25" s="18">
        <f t="shared" si="1"/>
        <v>82</v>
      </c>
      <c r="K25" s="18">
        <f t="shared" si="1"/>
        <v>98</v>
      </c>
      <c r="L25" s="18">
        <f t="shared" si="1"/>
        <v>116</v>
      </c>
      <c r="M25" s="18">
        <f t="shared" si="1"/>
        <v>178</v>
      </c>
      <c r="N25" s="18">
        <f t="shared" si="1"/>
        <v>231</v>
      </c>
      <c r="O25" s="18">
        <f t="shared" si="1"/>
        <v>272</v>
      </c>
      <c r="P25" s="18">
        <f t="shared" si="1"/>
        <v>304</v>
      </c>
      <c r="Q25" s="18"/>
      <c r="R25" s="18"/>
      <c r="S25" s="18"/>
      <c r="T25" s="18"/>
      <c r="U25" s="18"/>
      <c r="V25" s="18"/>
      <c r="W25" s="18"/>
    </row>
    <row r="26" spans="1:23"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>
      <c r="F27" s="25"/>
      <c r="G27" s="25"/>
      <c r="H27" s="18"/>
      <c r="I27" s="25"/>
      <c r="J27" s="20"/>
      <c r="K27" s="20"/>
      <c r="L27" s="20"/>
      <c r="R27" s="18"/>
      <c r="S27" s="18"/>
      <c r="T27" s="18"/>
      <c r="U27" s="18"/>
      <c r="V27" s="18"/>
      <c r="W27" s="18"/>
    </row>
    <row r="28" spans="1:23">
      <c r="E28" s="6" t="str">
        <f>B3</f>
        <v>Paweł "PaVł" Kikel</v>
      </c>
      <c r="F28" s="26">
        <f t="shared" ref="F28:P28" si="2">F16/F$25</f>
        <v>0.88888888888888884</v>
      </c>
      <c r="G28" s="26">
        <f t="shared" si="2"/>
        <v>0.94117647058823528</v>
      </c>
      <c r="H28" s="26">
        <f t="shared" si="2"/>
        <v>0.96153846153846156</v>
      </c>
      <c r="I28" s="26">
        <f t="shared" si="2"/>
        <v>0.97058823529411764</v>
      </c>
      <c r="J28" s="26">
        <f t="shared" si="2"/>
        <v>1</v>
      </c>
      <c r="K28" s="26">
        <f t="shared" si="2"/>
        <v>1</v>
      </c>
      <c r="L28" s="26">
        <f t="shared" si="2"/>
        <v>0.93103448275862066</v>
      </c>
      <c r="M28" s="26">
        <f t="shared" si="2"/>
        <v>0.9213483146067416</v>
      </c>
      <c r="N28" s="26">
        <f t="shared" si="2"/>
        <v>0.94805194805194803</v>
      </c>
      <c r="O28" s="26">
        <f t="shared" si="2"/>
        <v>0.98161764705882348</v>
      </c>
      <c r="P28" s="26">
        <f t="shared" si="2"/>
        <v>1</v>
      </c>
      <c r="Q28" s="26"/>
      <c r="R28" s="26"/>
      <c r="S28" s="26"/>
      <c r="T28" s="26"/>
      <c r="U28" s="26"/>
      <c r="V28" s="26"/>
      <c r="W28" s="26"/>
    </row>
    <row r="29" spans="1:23">
      <c r="E29" s="6" t="str">
        <f t="shared" ref="E29:E36" si="3">B4</f>
        <v>Krzysztof "FAZIK" Brzeziński</v>
      </c>
      <c r="F29" s="26">
        <f t="shared" ref="F29:P29" si="4">F17/F$25</f>
        <v>1</v>
      </c>
      <c r="G29" s="26">
        <f t="shared" si="4"/>
        <v>1</v>
      </c>
      <c r="H29" s="26">
        <f t="shared" si="4"/>
        <v>1</v>
      </c>
      <c r="I29" s="26">
        <f t="shared" si="4"/>
        <v>1</v>
      </c>
      <c r="J29" s="26">
        <f t="shared" si="4"/>
        <v>0.95121951219512191</v>
      </c>
      <c r="K29" s="26">
        <f t="shared" si="4"/>
        <v>0.97959183673469385</v>
      </c>
      <c r="L29" s="26">
        <f t="shared" si="4"/>
        <v>0.91379310344827591</v>
      </c>
      <c r="M29" s="26">
        <f t="shared" si="4"/>
        <v>0.898876404494382</v>
      </c>
      <c r="N29" s="26">
        <f t="shared" si="4"/>
        <v>0.93939393939393945</v>
      </c>
      <c r="O29" s="26">
        <f t="shared" si="4"/>
        <v>0.97426470588235292</v>
      </c>
      <c r="P29" s="26">
        <f t="shared" si="4"/>
        <v>0.96710526315789469</v>
      </c>
      <c r="Q29" s="26"/>
      <c r="R29" s="26"/>
      <c r="S29" s="26"/>
      <c r="T29" s="26"/>
      <c r="U29" s="26"/>
      <c r="V29" s="26"/>
      <c r="W29" s="26"/>
    </row>
    <row r="30" spans="1:23">
      <c r="E30" s="6" t="str">
        <f t="shared" si="3"/>
        <v>Rafał Augusewicz</v>
      </c>
      <c r="F30" s="26">
        <f t="shared" ref="F30:P30" si="5">F18/F$25</f>
        <v>0.88888888888888884</v>
      </c>
      <c r="G30" s="26">
        <f t="shared" si="5"/>
        <v>0.94117647058823528</v>
      </c>
      <c r="H30" s="26">
        <f t="shared" si="5"/>
        <v>0.96153846153846156</v>
      </c>
      <c r="I30" s="26">
        <f t="shared" si="5"/>
        <v>0.97058823529411764</v>
      </c>
      <c r="J30" s="26">
        <f t="shared" si="5"/>
        <v>1</v>
      </c>
      <c r="K30" s="26">
        <f t="shared" si="5"/>
        <v>1</v>
      </c>
      <c r="L30" s="26">
        <f t="shared" si="5"/>
        <v>1</v>
      </c>
      <c r="M30" s="26">
        <f t="shared" si="5"/>
        <v>1</v>
      </c>
      <c r="N30" s="26">
        <f t="shared" si="5"/>
        <v>1</v>
      </c>
      <c r="O30" s="26">
        <f t="shared" si="5"/>
        <v>1</v>
      </c>
      <c r="P30" s="26">
        <f t="shared" si="5"/>
        <v>0.92105263157894735</v>
      </c>
      <c r="Q30" s="26"/>
      <c r="R30" s="26"/>
      <c r="S30" s="26"/>
      <c r="T30" s="26"/>
      <c r="U30" s="26"/>
      <c r="V30" s="26"/>
      <c r="W30" s="26"/>
    </row>
    <row r="31" spans="1:23">
      <c r="E31" s="6" t="str">
        <f t="shared" si="3"/>
        <v>Robert "Gata" Piechota</v>
      </c>
      <c r="F31" s="26">
        <f t="shared" ref="F31:P31" si="6">F19/F$25</f>
        <v>0.88888888888888884</v>
      </c>
      <c r="G31" s="26">
        <f t="shared" si="6"/>
        <v>0.94117647058823528</v>
      </c>
      <c r="H31" s="26">
        <f t="shared" si="6"/>
        <v>0.92307692307692313</v>
      </c>
      <c r="I31" s="26">
        <f t="shared" si="6"/>
        <v>0.94117647058823528</v>
      </c>
      <c r="J31" s="26">
        <f t="shared" si="6"/>
        <v>0.92682926829268297</v>
      </c>
      <c r="K31" s="26">
        <f t="shared" si="6"/>
        <v>0.81632653061224492</v>
      </c>
      <c r="L31" s="26">
        <f t="shared" si="6"/>
        <v>0.72413793103448276</v>
      </c>
      <c r="M31" s="26">
        <f t="shared" si="6"/>
        <v>0.8651685393258427</v>
      </c>
      <c r="N31" s="26">
        <f t="shared" si="6"/>
        <v>0.90476190476190477</v>
      </c>
      <c r="O31" s="26">
        <f t="shared" si="6"/>
        <v>0.8970588235294118</v>
      </c>
      <c r="P31" s="26">
        <f t="shared" si="6"/>
        <v>0.85855263157894735</v>
      </c>
      <c r="Q31" s="26"/>
      <c r="R31" s="26"/>
      <c r="S31" s="26"/>
      <c r="T31" s="26"/>
      <c r="U31" s="26"/>
      <c r="V31" s="26"/>
      <c r="W31" s="26"/>
    </row>
    <row r="32" spans="1:23">
      <c r="E32" s="6" t="str">
        <f t="shared" si="3"/>
        <v>Leszek "Haris" Jęczkowski</v>
      </c>
      <c r="F32" s="26">
        <f t="shared" ref="F32:P32" si="7">F20/F$25</f>
        <v>0.88888888888888884</v>
      </c>
      <c r="G32" s="26">
        <f t="shared" si="7"/>
        <v>0.94117647058823528</v>
      </c>
      <c r="H32" s="26">
        <f t="shared" si="7"/>
        <v>0.73076923076923073</v>
      </c>
      <c r="I32" s="26">
        <f t="shared" si="7"/>
        <v>0.61764705882352944</v>
      </c>
      <c r="J32" s="26">
        <f t="shared" si="7"/>
        <v>0.73170731707317072</v>
      </c>
      <c r="K32" s="26">
        <f t="shared" si="7"/>
        <v>0.65306122448979587</v>
      </c>
      <c r="L32" s="26">
        <f t="shared" si="7"/>
        <v>0.68965517241379315</v>
      </c>
      <c r="M32" s="26">
        <f t="shared" si="7"/>
        <v>0.7078651685393258</v>
      </c>
      <c r="N32" s="26">
        <f t="shared" si="7"/>
        <v>0.77489177489177485</v>
      </c>
      <c r="O32" s="26">
        <f t="shared" si="7"/>
        <v>0.82720588235294112</v>
      </c>
      <c r="P32" s="26">
        <f t="shared" si="7"/>
        <v>0.83223684210526316</v>
      </c>
      <c r="Q32" s="26"/>
      <c r="R32" s="26"/>
      <c r="S32" s="26"/>
      <c r="T32" s="26"/>
      <c r="U32" s="26"/>
      <c r="V32" s="26"/>
      <c r="W32" s="26"/>
    </row>
    <row r="33" spans="5:23">
      <c r="E33" s="6" t="str">
        <f t="shared" si="3"/>
        <v>Damian Kuczmaszewski</v>
      </c>
      <c r="F33" s="26">
        <f t="shared" ref="F33:P33" si="8">F21/F$25</f>
        <v>0.55555555555555558</v>
      </c>
      <c r="G33" s="26">
        <f t="shared" si="8"/>
        <v>0.58823529411764708</v>
      </c>
      <c r="H33" s="26">
        <f t="shared" si="8"/>
        <v>0.57692307692307687</v>
      </c>
      <c r="I33" s="26">
        <f t="shared" si="8"/>
        <v>0.67647058823529416</v>
      </c>
      <c r="J33" s="26">
        <f t="shared" si="8"/>
        <v>0.78048780487804881</v>
      </c>
      <c r="K33" s="26">
        <f t="shared" si="8"/>
        <v>0.81632653061224492</v>
      </c>
      <c r="L33" s="26">
        <f t="shared" si="8"/>
        <v>0.72413793103448276</v>
      </c>
      <c r="M33" s="26">
        <f t="shared" si="8"/>
        <v>0.5898876404494382</v>
      </c>
      <c r="N33" s="26">
        <f t="shared" si="8"/>
        <v>0.66233766233766234</v>
      </c>
      <c r="O33" s="26">
        <f t="shared" si="8"/>
        <v>0.73161764705882348</v>
      </c>
      <c r="P33" s="26">
        <f t="shared" si="8"/>
        <v>0.6875</v>
      </c>
      <c r="Q33" s="26"/>
      <c r="R33" s="26"/>
      <c r="S33" s="26"/>
      <c r="T33" s="26"/>
      <c r="U33" s="26"/>
      <c r="V33" s="26"/>
      <c r="W33" s="26"/>
    </row>
    <row r="34" spans="5:23">
      <c r="E34" s="6" t="str">
        <f t="shared" si="3"/>
        <v>Robert Stańczyk</v>
      </c>
      <c r="F34" s="26">
        <f t="shared" ref="F34:P34" si="9">F22/F$25</f>
        <v>0.88888888888888884</v>
      </c>
      <c r="G34" s="26">
        <f t="shared" si="9"/>
        <v>1</v>
      </c>
      <c r="H34" s="26">
        <f t="shared" si="9"/>
        <v>0.96153846153846156</v>
      </c>
      <c r="I34" s="26">
        <f t="shared" si="9"/>
        <v>0.79411764705882348</v>
      </c>
      <c r="J34" s="26">
        <f t="shared" si="9"/>
        <v>0.70731707317073167</v>
      </c>
      <c r="K34" s="26">
        <f t="shared" si="9"/>
        <v>0.59183673469387754</v>
      </c>
      <c r="L34" s="26">
        <f t="shared" si="9"/>
        <v>0.63793103448275867</v>
      </c>
      <c r="M34" s="26">
        <f t="shared" si="9"/>
        <v>0.65730337078651691</v>
      </c>
      <c r="N34" s="26">
        <f t="shared" si="9"/>
        <v>0.72294372294372289</v>
      </c>
      <c r="O34" s="26">
        <f t="shared" si="9"/>
        <v>0.69117647058823528</v>
      </c>
      <c r="P34" s="26">
        <f t="shared" si="9"/>
        <v>0.67434210526315785</v>
      </c>
      <c r="Q34" s="26"/>
      <c r="R34" s="26"/>
      <c r="S34" s="26"/>
      <c r="T34" s="26"/>
      <c r="U34" s="26"/>
      <c r="V34" s="26"/>
      <c r="W34" s="26"/>
    </row>
    <row r="35" spans="5:23">
      <c r="E35" s="6" t="str">
        <f t="shared" si="3"/>
        <v>Zbyszek "Zbig" Futyma</v>
      </c>
      <c r="F35" s="26">
        <f t="shared" ref="F35:P35" si="10">F23/F$25</f>
        <v>0.33333333333333331</v>
      </c>
      <c r="G35" s="26">
        <f t="shared" si="10"/>
        <v>0.6470588235294118</v>
      </c>
      <c r="H35" s="26">
        <f t="shared" si="10"/>
        <v>0.73076923076923073</v>
      </c>
      <c r="I35" s="26">
        <f t="shared" si="10"/>
        <v>0.55882352941176472</v>
      </c>
      <c r="J35" s="26">
        <f t="shared" si="10"/>
        <v>0.51219512195121952</v>
      </c>
      <c r="K35" s="26">
        <f t="shared" si="10"/>
        <v>0.42857142857142855</v>
      </c>
      <c r="L35" s="26">
        <f t="shared" si="10"/>
        <v>0.46551724137931033</v>
      </c>
      <c r="M35" s="26">
        <f t="shared" si="10"/>
        <v>0.6292134831460674</v>
      </c>
      <c r="N35" s="26">
        <f t="shared" si="10"/>
        <v>0.62337662337662336</v>
      </c>
      <c r="O35" s="26">
        <f t="shared" si="10"/>
        <v>0.56617647058823528</v>
      </c>
      <c r="P35" s="26">
        <f t="shared" si="10"/>
        <v>0.51973684210526316</v>
      </c>
      <c r="Q35" s="26"/>
      <c r="R35" s="26"/>
    </row>
    <row r="36" spans="5:23">
      <c r="E36" s="6" t="str">
        <f t="shared" si="3"/>
        <v>Dorota Janiszewska</v>
      </c>
      <c r="F36" s="26">
        <f t="shared" ref="F36:P36" si="11">F24/F$25</f>
        <v>0.66666666666666663</v>
      </c>
      <c r="G36" s="26">
        <f t="shared" si="11"/>
        <v>0.35294117647058826</v>
      </c>
      <c r="H36" s="26">
        <f t="shared" si="11"/>
        <v>0.42307692307692307</v>
      </c>
      <c r="I36" s="26">
        <f t="shared" si="11"/>
        <v>0.47058823529411764</v>
      </c>
      <c r="J36" s="26">
        <f t="shared" si="11"/>
        <v>0.3902439024390244</v>
      </c>
      <c r="K36" s="26">
        <f t="shared" si="11"/>
        <v>0.32653061224489793</v>
      </c>
      <c r="L36" s="26">
        <f t="shared" si="11"/>
        <v>0.41379310344827586</v>
      </c>
      <c r="M36" s="26">
        <f t="shared" si="11"/>
        <v>0.33146067415730335</v>
      </c>
      <c r="N36" s="26">
        <f t="shared" si="11"/>
        <v>0.42424242424242425</v>
      </c>
      <c r="O36" s="26">
        <f t="shared" si="11"/>
        <v>0.46323529411764708</v>
      </c>
      <c r="P36" s="26">
        <f t="shared" si="11"/>
        <v>0.41447368421052633</v>
      </c>
      <c r="Q36" s="26"/>
      <c r="R36" s="26"/>
    </row>
  </sheetData>
  <mergeCells count="16"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9"/>
  <sheetViews>
    <sheetView workbookViewId="0">
      <selection sqref="A1:A2"/>
    </sheetView>
  </sheetViews>
  <sheetFormatPr defaultRowHeight="14.4"/>
  <cols>
    <col min="2" max="2" width="29.88671875" customWidth="1"/>
    <col min="3" max="3" width="10.109375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82" t="s">
        <v>0</v>
      </c>
      <c r="B1" s="82" t="s">
        <v>1</v>
      </c>
      <c r="C1" s="82" t="s">
        <v>2</v>
      </c>
      <c r="D1" s="83" t="s">
        <v>3</v>
      </c>
      <c r="E1" s="85" t="s">
        <v>4</v>
      </c>
      <c r="F1" s="81">
        <v>1</v>
      </c>
      <c r="G1" s="81">
        <v>2</v>
      </c>
      <c r="H1" s="81">
        <v>3</v>
      </c>
      <c r="I1" s="81">
        <v>4</v>
      </c>
      <c r="J1" s="81">
        <v>5</v>
      </c>
      <c r="K1" s="81">
        <v>6</v>
      </c>
      <c r="L1" s="81">
        <v>7</v>
      </c>
      <c r="M1" s="81">
        <v>8</v>
      </c>
      <c r="N1" s="81">
        <v>9</v>
      </c>
      <c r="O1" s="81">
        <v>10</v>
      </c>
    </row>
    <row r="2" spans="1:24">
      <c r="A2" s="82"/>
      <c r="B2" s="82"/>
      <c r="C2" s="82"/>
      <c r="D2" s="84"/>
      <c r="E2" s="85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24">
      <c r="A3" s="27">
        <v>1</v>
      </c>
      <c r="B3" s="29" t="s">
        <v>9</v>
      </c>
      <c r="C3" s="27" t="s">
        <v>7</v>
      </c>
      <c r="D3" s="30" t="s">
        <v>8</v>
      </c>
      <c r="E3" s="31">
        <f>SUM(F3:R3)</f>
        <v>525</v>
      </c>
      <c r="F3" s="32">
        <v>18</v>
      </c>
      <c r="G3" s="32">
        <v>43</v>
      </c>
      <c r="H3" s="32">
        <v>65</v>
      </c>
      <c r="I3" s="32">
        <v>64</v>
      </c>
      <c r="J3" s="32">
        <v>7</v>
      </c>
      <c r="K3" s="32">
        <v>90</v>
      </c>
      <c r="L3" s="32">
        <v>53</v>
      </c>
      <c r="M3" s="32">
        <v>62</v>
      </c>
      <c r="N3" s="32">
        <v>61</v>
      </c>
      <c r="O3" s="32">
        <v>62</v>
      </c>
    </row>
    <row r="4" spans="1:24">
      <c r="A4" s="27">
        <v>2</v>
      </c>
      <c r="B4" s="29" t="s">
        <v>11</v>
      </c>
      <c r="C4" s="27" t="s">
        <v>7</v>
      </c>
      <c r="D4" s="30" t="s">
        <v>12</v>
      </c>
      <c r="E4" s="31">
        <f t="shared" ref="E4:E12" si="0">SUM(F4:R4)</f>
        <v>513</v>
      </c>
      <c r="F4" s="35">
        <v>12</v>
      </c>
      <c r="G4" s="35">
        <v>35</v>
      </c>
      <c r="H4" s="36">
        <v>83</v>
      </c>
      <c r="I4" s="35">
        <v>80</v>
      </c>
      <c r="J4" s="35">
        <v>0</v>
      </c>
      <c r="K4" s="35">
        <v>86</v>
      </c>
      <c r="L4" s="35">
        <v>71</v>
      </c>
      <c r="M4" s="35">
        <v>38</v>
      </c>
      <c r="N4" s="36">
        <v>50</v>
      </c>
      <c r="O4" s="35">
        <v>58</v>
      </c>
    </row>
    <row r="5" spans="1:24">
      <c r="A5" s="27">
        <v>3</v>
      </c>
      <c r="B5" s="29" t="s">
        <v>13</v>
      </c>
      <c r="C5" s="30" t="s">
        <v>7</v>
      </c>
      <c r="D5" s="30" t="s">
        <v>10</v>
      </c>
      <c r="E5" s="31">
        <f t="shared" si="0"/>
        <v>499</v>
      </c>
      <c r="F5" s="32">
        <v>9</v>
      </c>
      <c r="G5" s="32">
        <v>26</v>
      </c>
      <c r="H5" s="32">
        <v>73</v>
      </c>
      <c r="I5" s="32">
        <v>59</v>
      </c>
      <c r="J5" s="32">
        <v>6</v>
      </c>
      <c r="K5" s="32">
        <v>88</v>
      </c>
      <c r="L5" s="32">
        <v>65</v>
      </c>
      <c r="M5" s="32">
        <v>46</v>
      </c>
      <c r="N5" s="32">
        <v>61</v>
      </c>
      <c r="O5" s="32">
        <v>66</v>
      </c>
    </row>
    <row r="6" spans="1:24">
      <c r="A6" s="27">
        <v>4</v>
      </c>
      <c r="B6" s="29" t="s">
        <v>6</v>
      </c>
      <c r="C6" s="30" t="s">
        <v>7</v>
      </c>
      <c r="D6" s="30" t="s">
        <v>8</v>
      </c>
      <c r="E6" s="31">
        <f t="shared" si="0"/>
        <v>467</v>
      </c>
      <c r="F6" s="36">
        <v>18</v>
      </c>
      <c r="G6" s="36">
        <v>21</v>
      </c>
      <c r="H6" s="36">
        <v>67</v>
      </c>
      <c r="I6" s="36">
        <v>69</v>
      </c>
      <c r="J6" s="36">
        <v>5</v>
      </c>
      <c r="K6" s="36">
        <v>90</v>
      </c>
      <c r="L6" s="36">
        <v>39</v>
      </c>
      <c r="M6" s="36">
        <v>40</v>
      </c>
      <c r="N6" s="36">
        <v>58</v>
      </c>
      <c r="O6" s="36">
        <v>60</v>
      </c>
    </row>
    <row r="7" spans="1:24">
      <c r="A7" s="27">
        <v>5</v>
      </c>
      <c r="B7" s="29" t="s">
        <v>16</v>
      </c>
      <c r="C7" s="30" t="s">
        <v>7</v>
      </c>
      <c r="D7" s="30" t="s">
        <v>8</v>
      </c>
      <c r="E7" s="31">
        <f t="shared" si="0"/>
        <v>457</v>
      </c>
      <c r="F7" s="32">
        <v>9</v>
      </c>
      <c r="G7" s="32">
        <v>31</v>
      </c>
      <c r="H7" s="32">
        <v>71</v>
      </c>
      <c r="I7" s="32">
        <v>33</v>
      </c>
      <c r="J7" s="32">
        <v>7</v>
      </c>
      <c r="K7" s="32">
        <v>86</v>
      </c>
      <c r="L7" s="32">
        <v>36</v>
      </c>
      <c r="M7" s="32">
        <v>73</v>
      </c>
      <c r="N7" s="32">
        <v>57</v>
      </c>
      <c r="O7" s="32">
        <v>54</v>
      </c>
    </row>
    <row r="8" spans="1:24">
      <c r="A8" s="27">
        <v>6</v>
      </c>
      <c r="B8" s="29" t="s">
        <v>29</v>
      </c>
      <c r="C8" s="30" t="s">
        <v>7</v>
      </c>
      <c r="D8" s="30" t="s">
        <v>19</v>
      </c>
      <c r="E8" s="31">
        <f t="shared" si="0"/>
        <v>448</v>
      </c>
      <c r="F8" s="35">
        <v>18</v>
      </c>
      <c r="G8" s="35">
        <v>33</v>
      </c>
      <c r="H8" s="36">
        <v>83</v>
      </c>
      <c r="I8" s="35">
        <v>66</v>
      </c>
      <c r="J8" s="35">
        <v>9</v>
      </c>
      <c r="K8" s="35">
        <v>85</v>
      </c>
      <c r="L8" s="35">
        <v>39</v>
      </c>
      <c r="M8" s="35">
        <v>15</v>
      </c>
      <c r="N8" s="36">
        <v>38</v>
      </c>
      <c r="O8" s="35">
        <v>62</v>
      </c>
    </row>
    <row r="9" spans="1:24">
      <c r="A9" s="27">
        <v>7</v>
      </c>
      <c r="B9" s="29" t="s">
        <v>14</v>
      </c>
      <c r="C9" s="30" t="s">
        <v>15</v>
      </c>
      <c r="D9" s="30" t="s">
        <v>12</v>
      </c>
      <c r="E9" s="31">
        <f t="shared" si="0"/>
        <v>374</v>
      </c>
      <c r="F9" s="32">
        <v>9</v>
      </c>
      <c r="G9" s="32">
        <v>17</v>
      </c>
      <c r="H9" s="32">
        <v>80</v>
      </c>
      <c r="I9" s="32">
        <v>45</v>
      </c>
      <c r="J9" s="32">
        <v>8</v>
      </c>
      <c r="K9" s="32">
        <v>88</v>
      </c>
      <c r="L9" s="32">
        <v>48</v>
      </c>
      <c r="M9" s="32">
        <v>18</v>
      </c>
      <c r="N9" s="32">
        <v>17</v>
      </c>
      <c r="O9" s="32">
        <v>44</v>
      </c>
    </row>
    <row r="10" spans="1:24">
      <c r="A10" s="27">
        <v>8</v>
      </c>
      <c r="B10" s="33" t="s">
        <v>58</v>
      </c>
      <c r="C10" s="28" t="s">
        <v>7</v>
      </c>
      <c r="D10" s="34" t="s">
        <v>12</v>
      </c>
      <c r="E10" s="31">
        <f t="shared" si="0"/>
        <v>347</v>
      </c>
      <c r="F10" s="35">
        <v>3</v>
      </c>
      <c r="G10" s="35">
        <v>26</v>
      </c>
      <c r="H10" s="36">
        <v>63</v>
      </c>
      <c r="I10" s="35">
        <v>59</v>
      </c>
      <c r="J10" s="35">
        <v>8</v>
      </c>
      <c r="K10" s="35">
        <v>82</v>
      </c>
      <c r="L10" s="35">
        <v>20</v>
      </c>
      <c r="M10" s="35">
        <v>25</v>
      </c>
      <c r="N10" s="36">
        <v>23</v>
      </c>
      <c r="O10" s="35">
        <v>38</v>
      </c>
    </row>
    <row r="11" spans="1:24">
      <c r="A11" s="27">
        <v>9</v>
      </c>
      <c r="B11" s="29" t="s">
        <v>17</v>
      </c>
      <c r="C11" s="30" t="s">
        <v>7</v>
      </c>
      <c r="D11" s="30" t="s">
        <v>8</v>
      </c>
      <c r="E11" s="31">
        <f t="shared" si="0"/>
        <v>279</v>
      </c>
      <c r="F11" s="76">
        <v>15</v>
      </c>
      <c r="G11" s="76">
        <v>22</v>
      </c>
      <c r="H11" s="32">
        <v>31</v>
      </c>
      <c r="I11" s="76">
        <v>42</v>
      </c>
      <c r="J11" s="76">
        <v>0</v>
      </c>
      <c r="K11" s="76">
        <v>70</v>
      </c>
      <c r="L11" s="76">
        <v>37</v>
      </c>
      <c r="M11" s="76">
        <v>20</v>
      </c>
      <c r="N11" s="32">
        <v>14</v>
      </c>
      <c r="O11" s="76">
        <v>28</v>
      </c>
    </row>
    <row r="12" spans="1:24">
      <c r="A12" s="27">
        <v>10</v>
      </c>
      <c r="B12" s="33" t="s">
        <v>41</v>
      </c>
      <c r="C12" s="28" t="s">
        <v>7</v>
      </c>
      <c r="D12" s="34" t="s">
        <v>10</v>
      </c>
      <c r="E12" s="31">
        <f t="shared" si="0"/>
        <v>217</v>
      </c>
      <c r="F12" s="77">
        <v>3</v>
      </c>
      <c r="G12" s="77">
        <v>22</v>
      </c>
      <c r="H12" s="77">
        <v>28</v>
      </c>
      <c r="I12" s="77">
        <v>26</v>
      </c>
      <c r="J12" s="77">
        <v>0</v>
      </c>
      <c r="K12" s="77">
        <v>40</v>
      </c>
      <c r="L12" s="77">
        <v>33</v>
      </c>
      <c r="M12" s="77">
        <v>13</v>
      </c>
      <c r="N12" s="77">
        <v>18</v>
      </c>
      <c r="O12" s="77">
        <v>34</v>
      </c>
    </row>
    <row r="13" spans="1:24">
      <c r="A13" s="18"/>
      <c r="B13" s="19"/>
      <c r="C13" s="18"/>
      <c r="D13" s="18"/>
      <c r="E13" s="18"/>
      <c r="F13" s="18"/>
      <c r="G13" s="18"/>
      <c r="H13" s="18"/>
      <c r="I13" s="18"/>
      <c r="J13" s="20"/>
      <c r="K13" s="20"/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B14" s="21" t="s">
        <v>18</v>
      </c>
      <c r="D14" s="18"/>
      <c r="E14" s="18"/>
      <c r="F14" s="18"/>
      <c r="G14" s="18"/>
      <c r="H14" s="18"/>
      <c r="I14" s="18"/>
      <c r="J14" s="20"/>
      <c r="K14" s="20"/>
      <c r="L14" s="20"/>
      <c r="R14" s="18"/>
      <c r="S14" s="18"/>
      <c r="T14" s="18"/>
      <c r="U14" s="18"/>
      <c r="V14" s="18"/>
      <c r="W14" s="18"/>
    </row>
    <row r="15" spans="1:24">
      <c r="A15" s="22" t="s">
        <v>19</v>
      </c>
      <c r="B15" s="21" t="s">
        <v>20</v>
      </c>
      <c r="D15" s="18"/>
      <c r="F15" s="18"/>
      <c r="G15" s="18"/>
      <c r="H15" s="18"/>
      <c r="I15" s="18"/>
      <c r="J15" s="20"/>
      <c r="K15" s="20"/>
      <c r="L15" s="20"/>
      <c r="R15" s="18"/>
      <c r="S15" s="18"/>
      <c r="T15" s="18"/>
      <c r="U15" s="18"/>
      <c r="V15" s="18"/>
      <c r="W15" s="18"/>
    </row>
    <row r="16" spans="1:24">
      <c r="A16" s="22" t="s">
        <v>12</v>
      </c>
      <c r="B16" s="21" t="s">
        <v>21</v>
      </c>
      <c r="D16" s="18"/>
      <c r="F16" s="18">
        <v>1</v>
      </c>
      <c r="G16" s="18">
        <v>2</v>
      </c>
      <c r="H16" s="18">
        <v>3</v>
      </c>
      <c r="I16" s="18">
        <v>4</v>
      </c>
      <c r="J16" s="18">
        <v>5</v>
      </c>
      <c r="K16" s="18">
        <v>6</v>
      </c>
      <c r="L16" s="18">
        <v>7</v>
      </c>
      <c r="M16" s="18">
        <v>8</v>
      </c>
      <c r="N16" s="18">
        <v>9</v>
      </c>
      <c r="O16" s="18">
        <v>10</v>
      </c>
      <c r="P16" s="18"/>
      <c r="Q16" s="18"/>
      <c r="R16" s="18"/>
      <c r="S16" s="18"/>
      <c r="T16" s="18"/>
      <c r="U16" s="18"/>
      <c r="V16" s="18"/>
      <c r="W16" s="18"/>
    </row>
    <row r="17" spans="1:23">
      <c r="A17" s="22" t="s">
        <v>10</v>
      </c>
      <c r="B17" s="23" t="s">
        <v>22</v>
      </c>
      <c r="D17" s="18"/>
      <c r="F17" s="18">
        <f>SUM($F3:F3)</f>
        <v>18</v>
      </c>
      <c r="G17" s="18">
        <f>SUM($F3:G3)</f>
        <v>61</v>
      </c>
      <c r="H17" s="18">
        <f>SUM($F3:H3)</f>
        <v>126</v>
      </c>
      <c r="I17" s="18">
        <f>SUM($F3:I3)</f>
        <v>190</v>
      </c>
      <c r="J17" s="18">
        <f>SUM($F3:J3)</f>
        <v>197</v>
      </c>
      <c r="K17" s="18">
        <f>SUM($F3:K3)</f>
        <v>287</v>
      </c>
      <c r="L17" s="18">
        <f>SUM($F3:L3)</f>
        <v>340</v>
      </c>
      <c r="M17" s="18">
        <f>SUM($F3:M3)</f>
        <v>402</v>
      </c>
      <c r="N17" s="18">
        <f>SUM($F3:N3)</f>
        <v>463</v>
      </c>
      <c r="O17" s="18">
        <f>SUM($F3:O3)</f>
        <v>525</v>
      </c>
      <c r="P17" s="18"/>
      <c r="Q17" s="18"/>
      <c r="R17" s="18"/>
      <c r="S17" s="18"/>
      <c r="T17" s="18"/>
      <c r="U17" s="18"/>
      <c r="V17" s="18"/>
      <c r="W17" s="18"/>
    </row>
    <row r="18" spans="1:23">
      <c r="A18" s="22" t="s">
        <v>8</v>
      </c>
      <c r="B18" s="21" t="s">
        <v>23</v>
      </c>
      <c r="D18" s="18"/>
      <c r="F18" s="18">
        <f>SUM($F4:F4)</f>
        <v>12</v>
      </c>
      <c r="G18" s="18">
        <f>SUM($F4:G4)</f>
        <v>47</v>
      </c>
      <c r="H18" s="18">
        <f>SUM($F4:H4)</f>
        <v>130</v>
      </c>
      <c r="I18" s="18">
        <f>SUM($F4:I4)</f>
        <v>210</v>
      </c>
      <c r="J18" s="18">
        <f>SUM($F4:J4)</f>
        <v>210</v>
      </c>
      <c r="K18" s="18">
        <f>SUM($F4:K4)</f>
        <v>296</v>
      </c>
      <c r="L18" s="18">
        <f>SUM($F4:L4)</f>
        <v>367</v>
      </c>
      <c r="M18" s="18">
        <f>SUM($F4:M4)</f>
        <v>405</v>
      </c>
      <c r="N18" s="18">
        <f>SUM($F4:N4)</f>
        <v>455</v>
      </c>
      <c r="O18" s="18">
        <f>SUM($F4:O4)</f>
        <v>513</v>
      </c>
      <c r="P18" s="18"/>
      <c r="Q18" s="18"/>
      <c r="R18" s="18"/>
      <c r="S18" s="18"/>
      <c r="T18" s="18"/>
      <c r="U18" s="18"/>
      <c r="V18" s="18"/>
      <c r="W18" s="18"/>
    </row>
    <row r="19" spans="1:23">
      <c r="A19" s="22" t="s">
        <v>24</v>
      </c>
      <c r="B19" s="21" t="s">
        <v>25</v>
      </c>
      <c r="D19" s="18"/>
      <c r="F19" s="18">
        <f>SUM($F5:F5)</f>
        <v>9</v>
      </c>
      <c r="G19" s="18">
        <f>SUM($F5:G5)</f>
        <v>35</v>
      </c>
      <c r="H19" s="18">
        <f>SUM($F5:H5)</f>
        <v>108</v>
      </c>
      <c r="I19" s="18">
        <f>SUM($F5:I5)</f>
        <v>167</v>
      </c>
      <c r="J19" s="18">
        <f>SUM($F5:J5)</f>
        <v>173</v>
      </c>
      <c r="K19" s="18">
        <f>SUM($F5:K5)</f>
        <v>261</v>
      </c>
      <c r="L19" s="18">
        <f>SUM($F5:L5)</f>
        <v>326</v>
      </c>
      <c r="M19" s="18">
        <f>SUM($F5:M5)</f>
        <v>372</v>
      </c>
      <c r="N19" s="18">
        <f>SUM($F5:N5)</f>
        <v>433</v>
      </c>
      <c r="O19" s="18">
        <f>SUM($F5:O5)</f>
        <v>499</v>
      </c>
      <c r="P19" s="18"/>
      <c r="Q19" s="18"/>
      <c r="R19" s="18"/>
      <c r="S19" s="18"/>
      <c r="T19" s="18"/>
      <c r="U19" s="18"/>
      <c r="V19" s="18"/>
      <c r="W19" s="18"/>
    </row>
    <row r="20" spans="1:23">
      <c r="A20" s="22" t="s">
        <v>26</v>
      </c>
      <c r="B20" s="23" t="s">
        <v>27</v>
      </c>
      <c r="D20" s="18"/>
      <c r="F20" s="18">
        <f>SUM($F6:F6)</f>
        <v>18</v>
      </c>
      <c r="G20" s="18">
        <f>SUM($F6:G6)</f>
        <v>39</v>
      </c>
      <c r="H20" s="18">
        <f>SUM($F6:H6)</f>
        <v>106</v>
      </c>
      <c r="I20" s="18">
        <f>SUM($F6:I6)</f>
        <v>175</v>
      </c>
      <c r="J20" s="18">
        <f>SUM($F6:J6)</f>
        <v>180</v>
      </c>
      <c r="K20" s="18">
        <f>SUM($F6:K6)</f>
        <v>270</v>
      </c>
      <c r="L20" s="18">
        <f>SUM($F6:L6)</f>
        <v>309</v>
      </c>
      <c r="M20" s="18">
        <f>SUM($F6:M6)</f>
        <v>349</v>
      </c>
      <c r="N20" s="18">
        <f>SUM($F6:N6)</f>
        <v>407</v>
      </c>
      <c r="O20" s="18">
        <f>SUM($F6:O6)</f>
        <v>467</v>
      </c>
      <c r="P20" s="18"/>
      <c r="Q20" s="18"/>
      <c r="R20" s="18"/>
      <c r="S20" s="18"/>
      <c r="T20" s="18"/>
      <c r="U20" s="18"/>
      <c r="V20" s="18"/>
      <c r="W20" s="18"/>
    </row>
    <row r="21" spans="1:23">
      <c r="A21" s="24"/>
      <c r="D21" s="18"/>
      <c r="F21" s="18">
        <f>SUM($F7:F7)</f>
        <v>9</v>
      </c>
      <c r="G21" s="18">
        <f>SUM($F7:G7)</f>
        <v>40</v>
      </c>
      <c r="H21" s="18">
        <f>SUM($F7:H7)</f>
        <v>111</v>
      </c>
      <c r="I21" s="18">
        <f>SUM($F7:I7)</f>
        <v>144</v>
      </c>
      <c r="J21" s="18">
        <f>SUM($F7:J7)</f>
        <v>151</v>
      </c>
      <c r="K21" s="18">
        <f>SUM($F7:K7)</f>
        <v>237</v>
      </c>
      <c r="L21" s="18">
        <f>SUM($F7:L7)</f>
        <v>273</v>
      </c>
      <c r="M21" s="18">
        <f>SUM($F7:M7)</f>
        <v>346</v>
      </c>
      <c r="N21" s="18">
        <f>SUM($F7:N7)</f>
        <v>403</v>
      </c>
      <c r="O21" s="18">
        <f>SUM($F7:O7)</f>
        <v>457</v>
      </c>
      <c r="P21" s="18"/>
      <c r="Q21" s="18"/>
      <c r="R21" s="18"/>
      <c r="S21" s="18"/>
      <c r="T21" s="18"/>
      <c r="U21" s="18"/>
      <c r="V21" s="18"/>
      <c r="W21" s="18"/>
    </row>
    <row r="22" spans="1:23">
      <c r="A22" s="24"/>
      <c r="B22" s="21" t="s">
        <v>28</v>
      </c>
      <c r="D22" s="18"/>
      <c r="F22" s="18">
        <f>SUM($F8:F8)</f>
        <v>18</v>
      </c>
      <c r="G22" s="18">
        <f>SUM($F8:G8)</f>
        <v>51</v>
      </c>
      <c r="H22" s="18">
        <f>SUM($F8:H8)</f>
        <v>134</v>
      </c>
      <c r="I22" s="18">
        <f>SUM($F8:I8)</f>
        <v>200</v>
      </c>
      <c r="J22" s="18">
        <f>SUM($F8:J8)</f>
        <v>209</v>
      </c>
      <c r="K22" s="18">
        <f>SUM($F8:K8)</f>
        <v>294</v>
      </c>
      <c r="L22" s="18">
        <f>SUM($F8:L8)</f>
        <v>333</v>
      </c>
      <c r="M22" s="18">
        <f>SUM($F8:M8)</f>
        <v>348</v>
      </c>
      <c r="N22" s="18">
        <f>SUM($F8:N8)</f>
        <v>386</v>
      </c>
      <c r="O22" s="18">
        <f>SUM($F8:O8)</f>
        <v>448</v>
      </c>
      <c r="P22" s="18"/>
      <c r="Q22" s="18"/>
      <c r="R22" s="18"/>
      <c r="S22" s="18"/>
      <c r="T22" s="18"/>
      <c r="U22" s="18"/>
      <c r="V22" s="18"/>
      <c r="W22" s="18"/>
    </row>
    <row r="23" spans="1:23">
      <c r="D23" s="18"/>
      <c r="F23" s="18">
        <f>SUM($F9:F9)</f>
        <v>9</v>
      </c>
      <c r="G23" s="18">
        <f>SUM($F9:G9)</f>
        <v>26</v>
      </c>
      <c r="H23" s="18">
        <f>SUM($F9:H9)</f>
        <v>106</v>
      </c>
      <c r="I23" s="18">
        <f>SUM($F9:I9)</f>
        <v>151</v>
      </c>
      <c r="J23" s="18">
        <f>SUM($F9:J9)</f>
        <v>159</v>
      </c>
      <c r="K23" s="18">
        <f>SUM($F9:K9)</f>
        <v>247</v>
      </c>
      <c r="L23" s="18">
        <f>SUM($F9:L9)</f>
        <v>295</v>
      </c>
      <c r="M23" s="18">
        <f>SUM($F9:M9)</f>
        <v>313</v>
      </c>
      <c r="N23" s="18">
        <f>SUM($F9:N9)</f>
        <v>330</v>
      </c>
      <c r="O23" s="18">
        <f>SUM($F9:O9)</f>
        <v>374</v>
      </c>
      <c r="P23" s="18"/>
      <c r="Q23" s="18"/>
      <c r="R23" s="18"/>
      <c r="S23" s="18"/>
      <c r="T23" s="18"/>
      <c r="U23" s="18"/>
      <c r="V23" s="18"/>
      <c r="W23" s="18"/>
    </row>
    <row r="24" spans="1:23">
      <c r="D24" s="18"/>
      <c r="F24" s="18">
        <f>SUM($F10:F10)</f>
        <v>3</v>
      </c>
      <c r="G24" s="18">
        <f>SUM($F10:G10)</f>
        <v>29</v>
      </c>
      <c r="H24" s="18">
        <f>SUM($F10:H10)</f>
        <v>92</v>
      </c>
      <c r="I24" s="18">
        <f>SUM($F10:I10)</f>
        <v>151</v>
      </c>
      <c r="J24" s="18">
        <f>SUM($F10:J10)</f>
        <v>159</v>
      </c>
      <c r="K24" s="18">
        <f>SUM($F10:K10)</f>
        <v>241</v>
      </c>
      <c r="L24" s="18">
        <f>SUM($F10:L10)</f>
        <v>261</v>
      </c>
      <c r="M24" s="18">
        <f>SUM($F10:M10)</f>
        <v>286</v>
      </c>
      <c r="N24" s="18">
        <f>SUM($F10:N10)</f>
        <v>309</v>
      </c>
      <c r="O24" s="18">
        <f>SUM($F10:O10)</f>
        <v>347</v>
      </c>
      <c r="P24" s="18"/>
      <c r="Q24" s="18"/>
      <c r="R24" s="18"/>
      <c r="S24" s="18"/>
      <c r="T24" s="18"/>
      <c r="U24" s="18"/>
      <c r="V24" s="18"/>
      <c r="W24" s="18"/>
    </row>
    <row r="25" spans="1:23">
      <c r="D25" s="18"/>
      <c r="F25" s="18">
        <f>SUM($F11:F11)</f>
        <v>15</v>
      </c>
      <c r="G25" s="18">
        <f>SUM($F11:G11)</f>
        <v>37</v>
      </c>
      <c r="H25" s="18">
        <f>SUM($F11:H11)</f>
        <v>68</v>
      </c>
      <c r="I25" s="18">
        <f>SUM($F11:I11)</f>
        <v>110</v>
      </c>
      <c r="J25" s="18">
        <f>SUM($F11:J11)</f>
        <v>110</v>
      </c>
      <c r="K25" s="18">
        <f>SUM($F11:K11)</f>
        <v>180</v>
      </c>
      <c r="L25" s="18">
        <f>SUM($F11:L11)</f>
        <v>217</v>
      </c>
      <c r="M25" s="18">
        <f>SUM($F11:M11)</f>
        <v>237</v>
      </c>
      <c r="N25" s="18">
        <f>SUM($F11:N11)</f>
        <v>251</v>
      </c>
      <c r="O25" s="18">
        <f>SUM($F11:O11)</f>
        <v>279</v>
      </c>
      <c r="P25" s="18"/>
      <c r="Q25" s="18"/>
      <c r="R25" s="18"/>
      <c r="S25" s="18"/>
      <c r="T25" s="18"/>
      <c r="U25" s="18"/>
      <c r="V25" s="18"/>
      <c r="W25" s="18"/>
    </row>
    <row r="26" spans="1:23">
      <c r="D26" s="18"/>
      <c r="F26" s="18">
        <f>SUM($F12:F12)</f>
        <v>3</v>
      </c>
      <c r="G26" s="18">
        <f>SUM($F12:G12)</f>
        <v>25</v>
      </c>
      <c r="H26" s="18">
        <f>SUM($F12:H12)</f>
        <v>53</v>
      </c>
      <c r="I26" s="18">
        <f>SUM($F12:I12)</f>
        <v>79</v>
      </c>
      <c r="J26" s="18">
        <f>SUM($F12:J12)</f>
        <v>79</v>
      </c>
      <c r="K26" s="18">
        <f>SUM($F12:K12)</f>
        <v>119</v>
      </c>
      <c r="L26" s="18">
        <f>SUM($F12:L12)</f>
        <v>152</v>
      </c>
      <c r="M26" s="18">
        <f>SUM($F12:M12)</f>
        <v>165</v>
      </c>
      <c r="N26" s="18">
        <f>SUM($F12:N12)</f>
        <v>183</v>
      </c>
      <c r="O26" s="18">
        <f>SUM($F12:O12)</f>
        <v>217</v>
      </c>
      <c r="P26" s="18"/>
      <c r="Q26" s="18"/>
      <c r="R26" s="18"/>
      <c r="S26" s="18"/>
      <c r="T26" s="18"/>
      <c r="U26" s="18"/>
      <c r="V26" s="18"/>
      <c r="W26" s="18"/>
    </row>
    <row r="27" spans="1:23">
      <c r="F27" s="18">
        <f t="shared" ref="F27:O27" si="1">MAX(F17:F25)</f>
        <v>18</v>
      </c>
      <c r="G27" s="18">
        <f t="shared" si="1"/>
        <v>61</v>
      </c>
      <c r="H27" s="18">
        <f t="shared" si="1"/>
        <v>134</v>
      </c>
      <c r="I27" s="18">
        <f t="shared" si="1"/>
        <v>210</v>
      </c>
      <c r="J27" s="18">
        <f t="shared" si="1"/>
        <v>210</v>
      </c>
      <c r="K27" s="18">
        <f t="shared" si="1"/>
        <v>296</v>
      </c>
      <c r="L27" s="18">
        <f t="shared" si="1"/>
        <v>367</v>
      </c>
      <c r="M27" s="18">
        <f t="shared" si="1"/>
        <v>405</v>
      </c>
      <c r="N27" s="18">
        <f t="shared" si="1"/>
        <v>463</v>
      </c>
      <c r="O27" s="18">
        <f t="shared" si="1"/>
        <v>525</v>
      </c>
      <c r="P27" s="18"/>
      <c r="Q27" s="18"/>
      <c r="R27" s="18"/>
      <c r="S27" s="18"/>
      <c r="T27" s="18"/>
      <c r="U27" s="18"/>
      <c r="V27" s="18"/>
      <c r="W27" s="18"/>
    </row>
    <row r="28" spans="1:23"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>
      <c r="F29" s="25"/>
      <c r="G29" s="25"/>
      <c r="H29" s="18"/>
      <c r="I29" s="25"/>
      <c r="J29" s="20"/>
      <c r="K29" s="20"/>
      <c r="L29" s="20"/>
      <c r="R29" s="18"/>
      <c r="S29" s="18"/>
      <c r="T29" s="18"/>
      <c r="U29" s="18"/>
      <c r="V29" s="18"/>
      <c r="W29" s="18"/>
    </row>
    <row r="30" spans="1:23">
      <c r="E30" s="6" t="str">
        <f>B3</f>
        <v>Krzysztof "FAZIK" Brzeziński</v>
      </c>
      <c r="F30" s="26">
        <f t="shared" ref="F30:O30" si="2">F17/F$27</f>
        <v>1</v>
      </c>
      <c r="G30" s="26">
        <f t="shared" si="2"/>
        <v>1</v>
      </c>
      <c r="H30" s="26">
        <f t="shared" si="2"/>
        <v>0.94029850746268662</v>
      </c>
      <c r="I30" s="26">
        <f t="shared" si="2"/>
        <v>0.90476190476190477</v>
      </c>
      <c r="J30" s="26">
        <f t="shared" si="2"/>
        <v>0.93809523809523809</v>
      </c>
      <c r="K30" s="26">
        <f t="shared" si="2"/>
        <v>0.96959459459459463</v>
      </c>
      <c r="L30" s="26">
        <f t="shared" si="2"/>
        <v>0.92643051771117169</v>
      </c>
      <c r="M30" s="26">
        <f t="shared" si="2"/>
        <v>0.99259259259259258</v>
      </c>
      <c r="N30" s="26">
        <f t="shared" si="2"/>
        <v>1</v>
      </c>
      <c r="O30" s="26">
        <f t="shared" si="2"/>
        <v>1</v>
      </c>
      <c r="P30" s="26"/>
      <c r="Q30" s="26"/>
      <c r="R30" s="26"/>
      <c r="S30" s="26"/>
      <c r="T30" s="26"/>
      <c r="U30" s="26"/>
      <c r="V30" s="26"/>
      <c r="W30" s="26"/>
    </row>
    <row r="31" spans="1:23">
      <c r="E31" s="6" t="str">
        <f t="shared" ref="E31:E39" si="3">B4</f>
        <v>Robert Stańczyk</v>
      </c>
      <c r="F31" s="26">
        <f t="shared" ref="F31:O31" si="4">F18/F$27</f>
        <v>0.66666666666666663</v>
      </c>
      <c r="G31" s="26">
        <f t="shared" si="4"/>
        <v>0.77049180327868849</v>
      </c>
      <c r="H31" s="26">
        <f t="shared" si="4"/>
        <v>0.97014925373134331</v>
      </c>
      <c r="I31" s="26">
        <f t="shared" si="4"/>
        <v>1</v>
      </c>
      <c r="J31" s="26">
        <f t="shared" si="4"/>
        <v>1</v>
      </c>
      <c r="K31" s="26">
        <f t="shared" si="4"/>
        <v>1</v>
      </c>
      <c r="L31" s="26">
        <f t="shared" si="4"/>
        <v>1</v>
      </c>
      <c r="M31" s="26">
        <f t="shared" si="4"/>
        <v>1</v>
      </c>
      <c r="N31" s="26">
        <f t="shared" si="4"/>
        <v>0.98272138228941686</v>
      </c>
      <c r="O31" s="26">
        <f t="shared" si="4"/>
        <v>0.97714285714285709</v>
      </c>
      <c r="P31" s="26"/>
      <c r="Q31" s="26"/>
      <c r="R31" s="26"/>
      <c r="S31" s="26"/>
      <c r="T31" s="26"/>
      <c r="U31" s="26"/>
      <c r="V31" s="26"/>
      <c r="W31" s="26"/>
    </row>
    <row r="32" spans="1:23">
      <c r="E32" s="6" t="str">
        <f t="shared" si="3"/>
        <v>Robert "Gata" Piechota</v>
      </c>
      <c r="F32" s="26">
        <f t="shared" ref="F32:O32" si="5">F19/F$27</f>
        <v>0.5</v>
      </c>
      <c r="G32" s="26">
        <f t="shared" si="5"/>
        <v>0.57377049180327866</v>
      </c>
      <c r="H32" s="26">
        <f t="shared" si="5"/>
        <v>0.80597014925373134</v>
      </c>
      <c r="I32" s="26">
        <f t="shared" si="5"/>
        <v>0.79523809523809519</v>
      </c>
      <c r="J32" s="26">
        <f t="shared" si="5"/>
        <v>0.82380952380952377</v>
      </c>
      <c r="K32" s="26">
        <f t="shared" si="5"/>
        <v>0.8817567567567568</v>
      </c>
      <c r="L32" s="26">
        <f t="shared" si="5"/>
        <v>0.88828337874659402</v>
      </c>
      <c r="M32" s="26">
        <f t="shared" si="5"/>
        <v>0.91851851851851851</v>
      </c>
      <c r="N32" s="26">
        <f t="shared" si="5"/>
        <v>0.93520518358531313</v>
      </c>
      <c r="O32" s="26">
        <f t="shared" si="5"/>
        <v>0.95047619047619047</v>
      </c>
      <c r="P32" s="26"/>
      <c r="Q32" s="26"/>
      <c r="R32" s="26"/>
      <c r="S32" s="26"/>
      <c r="T32" s="26"/>
      <c r="U32" s="26"/>
      <c r="V32" s="26"/>
      <c r="W32" s="26"/>
    </row>
    <row r="33" spans="5:23">
      <c r="E33" s="6" t="str">
        <f t="shared" si="3"/>
        <v>Paweł "PaVł" Kikel</v>
      </c>
      <c r="F33" s="26">
        <f t="shared" ref="F33:O33" si="6">F20/F$27</f>
        <v>1</v>
      </c>
      <c r="G33" s="26">
        <f t="shared" si="6"/>
        <v>0.63934426229508201</v>
      </c>
      <c r="H33" s="26">
        <f t="shared" si="6"/>
        <v>0.79104477611940294</v>
      </c>
      <c r="I33" s="26">
        <f t="shared" si="6"/>
        <v>0.83333333333333337</v>
      </c>
      <c r="J33" s="26">
        <f t="shared" si="6"/>
        <v>0.8571428571428571</v>
      </c>
      <c r="K33" s="26">
        <f t="shared" si="6"/>
        <v>0.91216216216216217</v>
      </c>
      <c r="L33" s="26">
        <f t="shared" si="6"/>
        <v>0.84196185286103542</v>
      </c>
      <c r="M33" s="26">
        <f t="shared" si="6"/>
        <v>0.86172839506172838</v>
      </c>
      <c r="N33" s="26">
        <f t="shared" si="6"/>
        <v>0.87904967602591788</v>
      </c>
      <c r="O33" s="26">
        <f t="shared" si="6"/>
        <v>0.88952380952380949</v>
      </c>
      <c r="P33" s="26"/>
      <c r="Q33" s="26"/>
      <c r="R33" s="26"/>
      <c r="S33" s="26"/>
      <c r="T33" s="26"/>
      <c r="U33" s="26"/>
      <c r="V33" s="26"/>
      <c r="W33" s="26"/>
    </row>
    <row r="34" spans="5:23">
      <c r="E34" s="6" t="str">
        <f t="shared" si="3"/>
        <v>Rafał Augusewicz</v>
      </c>
      <c r="F34" s="26">
        <f t="shared" ref="F34:O34" si="7">F21/F$27</f>
        <v>0.5</v>
      </c>
      <c r="G34" s="26">
        <f t="shared" si="7"/>
        <v>0.65573770491803274</v>
      </c>
      <c r="H34" s="26">
        <f t="shared" si="7"/>
        <v>0.82835820895522383</v>
      </c>
      <c r="I34" s="26">
        <f t="shared" si="7"/>
        <v>0.68571428571428572</v>
      </c>
      <c r="J34" s="26">
        <f t="shared" si="7"/>
        <v>0.71904761904761905</v>
      </c>
      <c r="K34" s="26">
        <f t="shared" si="7"/>
        <v>0.80067567567567566</v>
      </c>
      <c r="L34" s="26">
        <f t="shared" si="7"/>
        <v>0.7438692098092643</v>
      </c>
      <c r="M34" s="26">
        <f t="shared" si="7"/>
        <v>0.85432098765432096</v>
      </c>
      <c r="N34" s="26">
        <f t="shared" si="7"/>
        <v>0.87041036717062636</v>
      </c>
      <c r="O34" s="26">
        <f t="shared" si="7"/>
        <v>0.87047619047619051</v>
      </c>
      <c r="P34" s="26"/>
      <c r="Q34" s="26"/>
      <c r="R34" s="26"/>
      <c r="S34" s="26"/>
      <c r="T34" s="26"/>
      <c r="U34" s="26"/>
      <c r="V34" s="26"/>
      <c r="W34" s="26"/>
    </row>
    <row r="35" spans="5:23">
      <c r="E35" s="6" t="str">
        <f t="shared" si="3"/>
        <v>Leszek "Haris" Jęczkowski</v>
      </c>
      <c r="F35" s="26">
        <f t="shared" ref="F35:O35" si="8">F22/F$27</f>
        <v>1</v>
      </c>
      <c r="G35" s="26">
        <f t="shared" si="8"/>
        <v>0.83606557377049184</v>
      </c>
      <c r="H35" s="26">
        <f t="shared" si="8"/>
        <v>1</v>
      </c>
      <c r="I35" s="26">
        <f t="shared" si="8"/>
        <v>0.95238095238095233</v>
      </c>
      <c r="J35" s="26">
        <f t="shared" si="8"/>
        <v>0.99523809523809526</v>
      </c>
      <c r="K35" s="26">
        <f t="shared" si="8"/>
        <v>0.9932432432432432</v>
      </c>
      <c r="L35" s="26">
        <f t="shared" si="8"/>
        <v>0.9073569482288828</v>
      </c>
      <c r="M35" s="26">
        <f t="shared" si="8"/>
        <v>0.85925925925925928</v>
      </c>
      <c r="N35" s="26">
        <f t="shared" si="8"/>
        <v>0.83369330453563717</v>
      </c>
      <c r="O35" s="26">
        <f t="shared" si="8"/>
        <v>0.85333333333333339</v>
      </c>
      <c r="P35" s="26"/>
      <c r="Q35" s="26"/>
      <c r="R35" s="26"/>
      <c r="S35" s="26"/>
      <c r="T35" s="26"/>
      <c r="U35" s="26"/>
      <c r="V35" s="26"/>
      <c r="W35" s="26"/>
    </row>
    <row r="36" spans="5:23">
      <c r="E36" s="6" t="str">
        <f t="shared" si="3"/>
        <v>Damian Kuczmaszewski</v>
      </c>
      <c r="F36" s="26">
        <f t="shared" ref="F36:O36" si="9">F23/F$27</f>
        <v>0.5</v>
      </c>
      <c r="G36" s="26">
        <f t="shared" si="9"/>
        <v>0.42622950819672129</v>
      </c>
      <c r="H36" s="26">
        <f t="shared" si="9"/>
        <v>0.79104477611940294</v>
      </c>
      <c r="I36" s="26">
        <f t="shared" si="9"/>
        <v>0.71904761904761905</v>
      </c>
      <c r="J36" s="26">
        <f t="shared" si="9"/>
        <v>0.75714285714285712</v>
      </c>
      <c r="K36" s="26">
        <f t="shared" si="9"/>
        <v>0.83445945945945943</v>
      </c>
      <c r="L36" s="26">
        <f t="shared" si="9"/>
        <v>0.80381471389645776</v>
      </c>
      <c r="M36" s="26">
        <f t="shared" si="9"/>
        <v>0.77283950617283947</v>
      </c>
      <c r="N36" s="26">
        <f t="shared" si="9"/>
        <v>0.71274298056155505</v>
      </c>
      <c r="O36" s="26">
        <f t="shared" si="9"/>
        <v>0.71238095238095234</v>
      </c>
      <c r="P36" s="26"/>
      <c r="Q36" s="26"/>
      <c r="R36" s="26"/>
      <c r="S36" s="26"/>
      <c r="T36" s="26"/>
      <c r="U36" s="26"/>
      <c r="V36" s="26"/>
      <c r="W36" s="26"/>
    </row>
    <row r="37" spans="5:23">
      <c r="E37" s="6" t="str">
        <f t="shared" si="3"/>
        <v>Bartłomiej "Gandalf" Zielonka</v>
      </c>
      <c r="F37" s="26">
        <f t="shared" ref="F37:O37" si="10">F24/F$27</f>
        <v>0.16666666666666666</v>
      </c>
      <c r="G37" s="26">
        <f t="shared" si="10"/>
        <v>0.47540983606557374</v>
      </c>
      <c r="H37" s="26">
        <f t="shared" si="10"/>
        <v>0.68656716417910446</v>
      </c>
      <c r="I37" s="26">
        <f t="shared" si="10"/>
        <v>0.71904761904761905</v>
      </c>
      <c r="J37" s="26">
        <f t="shared" si="10"/>
        <v>0.75714285714285712</v>
      </c>
      <c r="K37" s="26">
        <f t="shared" si="10"/>
        <v>0.81418918918918914</v>
      </c>
      <c r="L37" s="26">
        <f t="shared" si="10"/>
        <v>0.71117166212534055</v>
      </c>
      <c r="M37" s="26">
        <f t="shared" si="10"/>
        <v>0.70617283950617282</v>
      </c>
      <c r="N37" s="26">
        <f t="shared" si="10"/>
        <v>0.66738660907127434</v>
      </c>
      <c r="O37" s="26">
        <f t="shared" si="10"/>
        <v>0.66095238095238096</v>
      </c>
      <c r="P37" s="26"/>
      <c r="Q37" s="26"/>
      <c r="R37" s="26"/>
    </row>
    <row r="38" spans="5:23">
      <c r="E38" s="6" t="str">
        <f t="shared" si="3"/>
        <v>Zbyszek "Zbig" Futyma</v>
      </c>
      <c r="F38" s="26">
        <f t="shared" ref="F38:O38" si="11">F25/F$27</f>
        <v>0.83333333333333337</v>
      </c>
      <c r="G38" s="26">
        <f t="shared" si="11"/>
        <v>0.60655737704918034</v>
      </c>
      <c r="H38" s="26">
        <f t="shared" si="11"/>
        <v>0.5074626865671642</v>
      </c>
      <c r="I38" s="26">
        <f t="shared" si="11"/>
        <v>0.52380952380952384</v>
      </c>
      <c r="J38" s="26">
        <f t="shared" si="11"/>
        <v>0.52380952380952384</v>
      </c>
      <c r="K38" s="26">
        <f t="shared" si="11"/>
        <v>0.60810810810810811</v>
      </c>
      <c r="L38" s="26">
        <f t="shared" si="11"/>
        <v>0.59128065395095364</v>
      </c>
      <c r="M38" s="26">
        <f t="shared" si="11"/>
        <v>0.58518518518518514</v>
      </c>
      <c r="N38" s="26">
        <f t="shared" si="11"/>
        <v>0.54211663066954641</v>
      </c>
      <c r="O38" s="26">
        <f t="shared" si="11"/>
        <v>0.53142857142857147</v>
      </c>
      <c r="P38" s="26"/>
      <c r="Q38" s="26"/>
      <c r="R38" s="26"/>
    </row>
    <row r="39" spans="5:23">
      <c r="E39" s="6" t="str">
        <f t="shared" si="3"/>
        <v>Dorota Janiszewska</v>
      </c>
      <c r="F39" s="26">
        <f t="shared" ref="F39:O39" si="12">F26/F$27</f>
        <v>0.16666666666666666</v>
      </c>
      <c r="G39" s="26">
        <f t="shared" si="12"/>
        <v>0.4098360655737705</v>
      </c>
      <c r="H39" s="26">
        <f t="shared" si="12"/>
        <v>0.39552238805970147</v>
      </c>
      <c r="I39" s="26">
        <f t="shared" si="12"/>
        <v>0.37619047619047619</v>
      </c>
      <c r="J39" s="26">
        <f t="shared" si="12"/>
        <v>0.37619047619047619</v>
      </c>
      <c r="K39" s="26">
        <f t="shared" si="12"/>
        <v>0.40202702702702703</v>
      </c>
      <c r="L39" s="26">
        <f t="shared" si="12"/>
        <v>0.41416893732970028</v>
      </c>
      <c r="M39" s="26">
        <f t="shared" si="12"/>
        <v>0.40740740740740738</v>
      </c>
      <c r="N39" s="26">
        <f t="shared" si="12"/>
        <v>0.39524838012958963</v>
      </c>
      <c r="O39" s="26">
        <f t="shared" si="12"/>
        <v>0.41333333333333333</v>
      </c>
    </row>
  </sheetData>
  <mergeCells count="15">
    <mergeCell ref="F1:F2"/>
    <mergeCell ref="A1:A2"/>
    <mergeCell ref="B1:B2"/>
    <mergeCell ref="C1:C2"/>
    <mergeCell ref="D1:D2"/>
    <mergeCell ref="E1:E2"/>
    <mergeCell ref="M1:M2"/>
    <mergeCell ref="N1:N2"/>
    <mergeCell ref="O1:O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selection sqref="A1:A2"/>
    </sheetView>
  </sheetViews>
  <sheetFormatPr defaultRowHeight="14.4"/>
  <cols>
    <col min="2" max="2" width="29.88671875" customWidth="1"/>
    <col min="3" max="3" width="10.109375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82" t="s">
        <v>0</v>
      </c>
      <c r="B1" s="82" t="s">
        <v>1</v>
      </c>
      <c r="C1" s="82" t="s">
        <v>2</v>
      </c>
      <c r="D1" s="83" t="s">
        <v>3</v>
      </c>
      <c r="E1" s="85" t="s">
        <v>4</v>
      </c>
      <c r="F1" s="81">
        <v>1</v>
      </c>
      <c r="G1" s="81">
        <v>2</v>
      </c>
      <c r="H1" s="81">
        <v>3</v>
      </c>
      <c r="I1" s="81">
        <v>4</v>
      </c>
      <c r="J1" s="81">
        <v>5</v>
      </c>
      <c r="K1" s="81">
        <v>6</v>
      </c>
      <c r="L1" s="81">
        <v>7</v>
      </c>
      <c r="M1" s="81">
        <v>8</v>
      </c>
      <c r="N1" s="81">
        <v>9</v>
      </c>
      <c r="O1" s="81">
        <v>10</v>
      </c>
      <c r="P1" s="81">
        <v>11</v>
      </c>
      <c r="Q1" s="81">
        <v>12</v>
      </c>
      <c r="R1" s="86">
        <v>13</v>
      </c>
      <c r="S1" s="87"/>
      <c r="T1" s="87"/>
      <c r="U1" s="87"/>
      <c r="V1" s="87"/>
      <c r="W1" s="87"/>
      <c r="X1" s="87"/>
    </row>
    <row r="2" spans="1:24">
      <c r="A2" s="82"/>
      <c r="B2" s="82"/>
      <c r="C2" s="82"/>
      <c r="D2" s="84"/>
      <c r="E2" s="85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44" t="s">
        <v>5</v>
      </c>
      <c r="S2" s="44">
        <v>0</v>
      </c>
      <c r="T2" s="44">
        <v>1</v>
      </c>
      <c r="U2" s="2">
        <v>2</v>
      </c>
      <c r="V2" s="3">
        <v>3</v>
      </c>
      <c r="W2" s="4">
        <v>4</v>
      </c>
      <c r="X2" s="5">
        <v>5</v>
      </c>
    </row>
    <row r="3" spans="1:24">
      <c r="A3" s="27">
        <v>1</v>
      </c>
      <c r="B3" s="29" t="s">
        <v>9</v>
      </c>
      <c r="C3" s="27" t="s">
        <v>7</v>
      </c>
      <c r="D3" s="30" t="s">
        <v>10</v>
      </c>
      <c r="E3" s="31">
        <f>SUM(F3:R3)</f>
        <v>246</v>
      </c>
      <c r="F3" s="32">
        <v>24</v>
      </c>
      <c r="G3" s="32">
        <v>20</v>
      </c>
      <c r="H3" s="32">
        <v>20</v>
      </c>
      <c r="I3" s="32">
        <v>19</v>
      </c>
      <c r="J3" s="32">
        <v>20</v>
      </c>
      <c r="K3" s="32">
        <v>13</v>
      </c>
      <c r="L3" s="32">
        <v>17</v>
      </c>
      <c r="M3" s="32">
        <v>17</v>
      </c>
      <c r="N3" s="32">
        <v>15</v>
      </c>
      <c r="O3" s="32">
        <v>20</v>
      </c>
      <c r="P3" s="32">
        <v>25</v>
      </c>
      <c r="Q3" s="32">
        <v>14</v>
      </c>
      <c r="R3" s="32">
        <f t="shared" ref="R3:R11" si="0">SUM(S3:X3)</f>
        <v>22</v>
      </c>
      <c r="S3" s="29">
        <v>5</v>
      </c>
      <c r="T3" s="29">
        <v>4</v>
      </c>
      <c r="U3" s="29">
        <v>5</v>
      </c>
      <c r="V3" s="29">
        <v>4</v>
      </c>
      <c r="W3" s="29">
        <v>4</v>
      </c>
      <c r="X3" s="29"/>
    </row>
    <row r="4" spans="1:24">
      <c r="A4" s="27">
        <v>2</v>
      </c>
      <c r="B4" s="29" t="s">
        <v>6</v>
      </c>
      <c r="C4" s="27" t="s">
        <v>7</v>
      </c>
      <c r="D4" s="30" t="s">
        <v>8</v>
      </c>
      <c r="E4" s="31">
        <f t="shared" ref="E4:E11" si="1">SUM(F4:R4)</f>
        <v>230</v>
      </c>
      <c r="F4" s="35">
        <v>23</v>
      </c>
      <c r="G4" s="35">
        <v>19</v>
      </c>
      <c r="H4" s="36">
        <v>15</v>
      </c>
      <c r="I4" s="35">
        <v>20</v>
      </c>
      <c r="J4" s="35">
        <v>19</v>
      </c>
      <c r="K4" s="35">
        <v>10</v>
      </c>
      <c r="L4" s="35">
        <v>17</v>
      </c>
      <c r="M4" s="35">
        <v>21</v>
      </c>
      <c r="N4" s="36">
        <v>15</v>
      </c>
      <c r="O4" s="35">
        <v>25</v>
      </c>
      <c r="P4" s="35">
        <v>10</v>
      </c>
      <c r="Q4" s="35">
        <v>17</v>
      </c>
      <c r="R4" s="36">
        <f t="shared" si="0"/>
        <v>19</v>
      </c>
      <c r="S4" s="37">
        <v>3</v>
      </c>
      <c r="T4" s="37">
        <v>4</v>
      </c>
      <c r="U4" s="37">
        <v>4</v>
      </c>
      <c r="V4" s="37">
        <v>4</v>
      </c>
      <c r="W4" s="37">
        <v>4</v>
      </c>
      <c r="X4" s="37"/>
    </row>
    <row r="5" spans="1:24">
      <c r="A5" s="27">
        <v>3</v>
      </c>
      <c r="B5" s="29" t="s">
        <v>14</v>
      </c>
      <c r="C5" s="30" t="s">
        <v>15</v>
      </c>
      <c r="D5" s="30" t="s">
        <v>12</v>
      </c>
      <c r="E5" s="31">
        <f t="shared" si="1"/>
        <v>177</v>
      </c>
      <c r="F5" s="32">
        <v>20</v>
      </c>
      <c r="G5" s="32">
        <v>20</v>
      </c>
      <c r="H5" s="32">
        <v>20</v>
      </c>
      <c r="I5" s="32">
        <v>12</v>
      </c>
      <c r="J5" s="32">
        <v>8</v>
      </c>
      <c r="K5" s="32">
        <v>3</v>
      </c>
      <c r="L5" s="32">
        <v>13</v>
      </c>
      <c r="M5" s="32">
        <v>11</v>
      </c>
      <c r="N5" s="32">
        <v>10</v>
      </c>
      <c r="O5" s="32">
        <v>15</v>
      </c>
      <c r="P5" s="32">
        <v>10</v>
      </c>
      <c r="Q5" s="32">
        <v>14</v>
      </c>
      <c r="R5" s="32">
        <f t="shared" si="0"/>
        <v>21</v>
      </c>
      <c r="S5" s="29">
        <v>3</v>
      </c>
      <c r="T5" s="29">
        <v>5</v>
      </c>
      <c r="U5" s="29">
        <v>4</v>
      </c>
      <c r="V5" s="29">
        <v>5</v>
      </c>
      <c r="W5" s="29">
        <v>4</v>
      </c>
      <c r="X5" s="29"/>
    </row>
    <row r="6" spans="1:24">
      <c r="A6" s="27">
        <v>4</v>
      </c>
      <c r="B6" s="29" t="s">
        <v>29</v>
      </c>
      <c r="C6" s="30" t="s">
        <v>7</v>
      </c>
      <c r="D6" s="30" t="s">
        <v>19</v>
      </c>
      <c r="E6" s="31">
        <f t="shared" si="1"/>
        <v>175</v>
      </c>
      <c r="F6" s="36">
        <v>21</v>
      </c>
      <c r="G6" s="36">
        <v>19</v>
      </c>
      <c r="H6" s="36">
        <v>14</v>
      </c>
      <c r="I6" s="36">
        <v>13</v>
      </c>
      <c r="J6" s="36">
        <v>13</v>
      </c>
      <c r="K6" s="36">
        <v>1</v>
      </c>
      <c r="L6" s="36">
        <v>9</v>
      </c>
      <c r="M6" s="36">
        <v>11</v>
      </c>
      <c r="N6" s="36">
        <v>15</v>
      </c>
      <c r="O6" s="36">
        <v>15</v>
      </c>
      <c r="P6" s="36">
        <v>10</v>
      </c>
      <c r="Q6" s="36">
        <v>12</v>
      </c>
      <c r="R6" s="36">
        <f t="shared" si="0"/>
        <v>22</v>
      </c>
      <c r="S6" s="38">
        <v>5</v>
      </c>
      <c r="T6" s="38">
        <v>5</v>
      </c>
      <c r="U6" s="38">
        <v>5</v>
      </c>
      <c r="V6" s="38">
        <v>4</v>
      </c>
      <c r="W6" s="38">
        <v>3</v>
      </c>
      <c r="X6" s="38"/>
    </row>
    <row r="7" spans="1:24">
      <c r="A7" s="27">
        <v>5</v>
      </c>
      <c r="B7" s="29" t="s">
        <v>17</v>
      </c>
      <c r="C7" s="27" t="s">
        <v>7</v>
      </c>
      <c r="D7" s="30" t="s">
        <v>8</v>
      </c>
      <c r="E7" s="31">
        <f t="shared" si="1"/>
        <v>173</v>
      </c>
      <c r="F7" s="32">
        <v>17</v>
      </c>
      <c r="G7" s="32">
        <v>17</v>
      </c>
      <c r="H7" s="32">
        <v>17</v>
      </c>
      <c r="I7" s="32">
        <v>12</v>
      </c>
      <c r="J7" s="32">
        <v>10</v>
      </c>
      <c r="K7" s="32">
        <v>11</v>
      </c>
      <c r="L7" s="32">
        <v>13</v>
      </c>
      <c r="M7" s="32">
        <v>10</v>
      </c>
      <c r="N7" s="32">
        <v>15</v>
      </c>
      <c r="O7" s="32">
        <v>20</v>
      </c>
      <c r="P7" s="32">
        <v>15</v>
      </c>
      <c r="Q7" s="32">
        <v>5</v>
      </c>
      <c r="R7" s="32">
        <f t="shared" si="0"/>
        <v>11</v>
      </c>
      <c r="S7" s="29">
        <v>4</v>
      </c>
      <c r="T7" s="29">
        <v>2</v>
      </c>
      <c r="U7" s="29">
        <v>3</v>
      </c>
      <c r="V7" s="29">
        <v>2</v>
      </c>
      <c r="W7" s="29"/>
      <c r="X7" s="29"/>
    </row>
    <row r="8" spans="1:24">
      <c r="A8" s="27">
        <v>6</v>
      </c>
      <c r="B8" s="29" t="s">
        <v>16</v>
      </c>
      <c r="C8" s="30" t="s">
        <v>7</v>
      </c>
      <c r="D8" s="30" t="s">
        <v>8</v>
      </c>
      <c r="E8" s="31">
        <f t="shared" si="1"/>
        <v>153</v>
      </c>
      <c r="F8" s="35">
        <v>23</v>
      </c>
      <c r="G8" s="35">
        <v>14</v>
      </c>
      <c r="H8" s="36">
        <v>15</v>
      </c>
      <c r="I8" s="35">
        <v>12</v>
      </c>
      <c r="J8" s="35">
        <v>13</v>
      </c>
      <c r="K8" s="35">
        <v>6</v>
      </c>
      <c r="L8" s="35">
        <v>5</v>
      </c>
      <c r="M8" s="35">
        <v>11</v>
      </c>
      <c r="N8" s="36">
        <v>5</v>
      </c>
      <c r="O8" s="35">
        <v>15</v>
      </c>
      <c r="P8" s="35">
        <v>10</v>
      </c>
      <c r="Q8" s="35">
        <v>8</v>
      </c>
      <c r="R8" s="36">
        <f t="shared" si="0"/>
        <v>16</v>
      </c>
      <c r="S8" s="38">
        <v>3</v>
      </c>
      <c r="T8" s="38">
        <v>5</v>
      </c>
      <c r="U8" s="38">
        <v>5</v>
      </c>
      <c r="V8" s="38">
        <v>3</v>
      </c>
      <c r="W8" s="38"/>
      <c r="X8" s="38"/>
    </row>
    <row r="9" spans="1:24">
      <c r="A9" s="27">
        <v>7</v>
      </c>
      <c r="B9" s="29" t="s">
        <v>56</v>
      </c>
      <c r="C9" s="30" t="s">
        <v>57</v>
      </c>
      <c r="D9" s="30" t="s">
        <v>12</v>
      </c>
      <c r="E9" s="31">
        <f t="shared" si="1"/>
        <v>138</v>
      </c>
      <c r="F9" s="32">
        <v>19</v>
      </c>
      <c r="G9" s="32">
        <v>16</v>
      </c>
      <c r="H9" s="32">
        <v>16</v>
      </c>
      <c r="I9" s="32">
        <v>11</v>
      </c>
      <c r="J9" s="32">
        <v>10</v>
      </c>
      <c r="K9" s="32">
        <v>7</v>
      </c>
      <c r="L9" s="32">
        <v>3</v>
      </c>
      <c r="M9" s="32">
        <v>12</v>
      </c>
      <c r="N9" s="32">
        <v>0</v>
      </c>
      <c r="O9" s="32">
        <v>20</v>
      </c>
      <c r="P9" s="32">
        <v>15</v>
      </c>
      <c r="Q9" s="32">
        <v>5</v>
      </c>
      <c r="R9" s="32">
        <f t="shared" si="0"/>
        <v>4</v>
      </c>
      <c r="S9" s="29">
        <v>3</v>
      </c>
      <c r="T9" s="29">
        <v>1</v>
      </c>
      <c r="U9" s="29"/>
      <c r="V9" s="29"/>
      <c r="W9" s="29"/>
      <c r="X9" s="29"/>
    </row>
    <row r="10" spans="1:24">
      <c r="A10" s="27">
        <v>8</v>
      </c>
      <c r="B10" s="33" t="s">
        <v>41</v>
      </c>
      <c r="C10" s="28" t="s">
        <v>7</v>
      </c>
      <c r="D10" s="34" t="s">
        <v>10</v>
      </c>
      <c r="E10" s="31">
        <f t="shared" si="1"/>
        <v>124</v>
      </c>
      <c r="F10" s="35">
        <v>16</v>
      </c>
      <c r="G10" s="35">
        <v>17</v>
      </c>
      <c r="H10" s="36">
        <v>18</v>
      </c>
      <c r="I10" s="35">
        <v>7</v>
      </c>
      <c r="J10" s="35">
        <v>0</v>
      </c>
      <c r="K10" s="35">
        <v>6</v>
      </c>
      <c r="L10" s="35">
        <v>7</v>
      </c>
      <c r="M10" s="35">
        <v>7</v>
      </c>
      <c r="N10" s="36">
        <v>10</v>
      </c>
      <c r="O10" s="35">
        <v>15</v>
      </c>
      <c r="P10" s="35">
        <v>6</v>
      </c>
      <c r="Q10" s="35">
        <v>10</v>
      </c>
      <c r="R10" s="36">
        <f t="shared" si="0"/>
        <v>5</v>
      </c>
      <c r="S10" s="38">
        <v>3</v>
      </c>
      <c r="T10" s="38">
        <v>2</v>
      </c>
      <c r="U10" s="38"/>
      <c r="V10" s="38"/>
      <c r="W10" s="38"/>
      <c r="X10" s="38"/>
    </row>
    <row r="11" spans="1:24">
      <c r="A11" s="27">
        <v>9</v>
      </c>
      <c r="B11" s="29" t="s">
        <v>42</v>
      </c>
      <c r="C11" s="30" t="s">
        <v>43</v>
      </c>
      <c r="D11" s="34" t="s">
        <v>12</v>
      </c>
      <c r="E11" s="31">
        <f t="shared" si="1"/>
        <v>122</v>
      </c>
      <c r="F11" s="32">
        <v>16</v>
      </c>
      <c r="G11" s="32">
        <v>10</v>
      </c>
      <c r="H11" s="32">
        <v>13</v>
      </c>
      <c r="I11" s="32">
        <v>9</v>
      </c>
      <c r="J11" s="32">
        <v>8</v>
      </c>
      <c r="K11" s="32">
        <v>2</v>
      </c>
      <c r="L11" s="32">
        <v>9</v>
      </c>
      <c r="M11" s="32">
        <v>13</v>
      </c>
      <c r="N11" s="32">
        <v>6</v>
      </c>
      <c r="O11" s="32">
        <v>5</v>
      </c>
      <c r="P11" s="32">
        <v>10</v>
      </c>
      <c r="Q11" s="32">
        <v>8</v>
      </c>
      <c r="R11" s="32">
        <f t="shared" si="0"/>
        <v>13</v>
      </c>
      <c r="S11" s="29">
        <v>3</v>
      </c>
      <c r="T11" s="29">
        <v>4</v>
      </c>
      <c r="U11" s="29">
        <v>3</v>
      </c>
      <c r="V11" s="29">
        <v>3</v>
      </c>
      <c r="W11" s="29"/>
      <c r="X11" s="29"/>
    </row>
    <row r="12" spans="1:24">
      <c r="A12" s="18"/>
      <c r="B12" s="19"/>
      <c r="C12" s="18"/>
      <c r="D12" s="18"/>
      <c r="E12" s="18"/>
      <c r="F12" s="18"/>
      <c r="G12" s="18"/>
      <c r="H12" s="18"/>
      <c r="I12" s="18"/>
      <c r="J12" s="20"/>
      <c r="K12" s="20"/>
      <c r="L12" s="20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>
      <c r="B13" s="21" t="s">
        <v>18</v>
      </c>
      <c r="D13" s="18"/>
      <c r="E13" s="18"/>
      <c r="F13" s="18"/>
      <c r="G13" s="18"/>
      <c r="H13" s="18"/>
      <c r="I13" s="18"/>
      <c r="J13" s="20"/>
      <c r="K13" s="20"/>
      <c r="L13" s="20"/>
      <c r="R13" s="18"/>
      <c r="S13" s="18"/>
      <c r="T13" s="18"/>
      <c r="U13" s="18"/>
      <c r="V13" s="18"/>
      <c r="W13" s="18"/>
    </row>
    <row r="14" spans="1:24">
      <c r="A14" s="22" t="s">
        <v>19</v>
      </c>
      <c r="B14" s="21" t="s">
        <v>20</v>
      </c>
      <c r="D14" s="18"/>
      <c r="F14" s="18"/>
      <c r="G14" s="18"/>
      <c r="H14" s="18"/>
      <c r="I14" s="18"/>
      <c r="J14" s="20"/>
      <c r="K14" s="20"/>
      <c r="L14" s="20"/>
      <c r="R14" s="18"/>
      <c r="S14" s="18"/>
      <c r="T14" s="18"/>
      <c r="U14" s="18"/>
      <c r="V14" s="18"/>
      <c r="W14" s="18"/>
    </row>
    <row r="15" spans="1:24">
      <c r="A15" s="22" t="s">
        <v>12</v>
      </c>
      <c r="B15" s="21" t="s">
        <v>21</v>
      </c>
      <c r="D15" s="18"/>
      <c r="F15" s="18">
        <v>1</v>
      </c>
      <c r="G15" s="18">
        <v>2</v>
      </c>
      <c r="H15" s="18">
        <v>3</v>
      </c>
      <c r="I15" s="18">
        <v>4</v>
      </c>
      <c r="J15" s="18">
        <v>5</v>
      </c>
      <c r="K15" s="18">
        <v>6</v>
      </c>
      <c r="L15" s="18">
        <v>7</v>
      </c>
      <c r="M15" s="18">
        <v>8</v>
      </c>
      <c r="N15" s="18">
        <v>9</v>
      </c>
      <c r="O15" s="18">
        <v>10</v>
      </c>
      <c r="P15" s="18">
        <v>11</v>
      </c>
      <c r="Q15" s="18">
        <v>12</v>
      </c>
      <c r="R15" s="18">
        <v>13</v>
      </c>
      <c r="S15" s="18"/>
      <c r="T15" s="18"/>
      <c r="U15" s="18"/>
      <c r="V15" s="18"/>
      <c r="W15" s="18"/>
    </row>
    <row r="16" spans="1:24">
      <c r="A16" s="22" t="s">
        <v>10</v>
      </c>
      <c r="B16" s="23" t="s">
        <v>22</v>
      </c>
      <c r="D16" s="18"/>
      <c r="F16" s="18">
        <f>SUM($F3:F3)</f>
        <v>24</v>
      </c>
      <c r="G16" s="18">
        <f>SUM($F3:G3)</f>
        <v>44</v>
      </c>
      <c r="H16" s="18">
        <f>SUM($F3:H3)</f>
        <v>64</v>
      </c>
      <c r="I16" s="18">
        <f>SUM($F3:I3)</f>
        <v>83</v>
      </c>
      <c r="J16" s="18">
        <f>SUM($F3:J3)</f>
        <v>103</v>
      </c>
      <c r="K16" s="18">
        <f>SUM($F3:K3)</f>
        <v>116</v>
      </c>
      <c r="L16" s="18">
        <f>SUM($F3:L3)</f>
        <v>133</v>
      </c>
      <c r="M16" s="18">
        <f>SUM($F3:M3)</f>
        <v>150</v>
      </c>
      <c r="N16" s="18">
        <f>SUM($F3:N3)</f>
        <v>165</v>
      </c>
      <c r="O16" s="18">
        <f>SUM($F3:O3)</f>
        <v>185</v>
      </c>
      <c r="P16" s="18">
        <f>SUM($F3:P3)</f>
        <v>210</v>
      </c>
      <c r="Q16" s="18">
        <f>SUM($F3:Q3)</f>
        <v>224</v>
      </c>
      <c r="R16" s="18">
        <f>SUM($F3:R3)</f>
        <v>246</v>
      </c>
      <c r="S16" s="18"/>
      <c r="T16" s="18"/>
      <c r="U16" s="18"/>
      <c r="V16" s="18"/>
      <c r="W16" s="18"/>
    </row>
    <row r="17" spans="1:23">
      <c r="A17" s="22" t="s">
        <v>8</v>
      </c>
      <c r="B17" s="21" t="s">
        <v>23</v>
      </c>
      <c r="D17" s="18"/>
      <c r="F17" s="18">
        <f>SUM($F4:F4)</f>
        <v>23</v>
      </c>
      <c r="G17" s="18">
        <f>SUM($F4:G4)</f>
        <v>42</v>
      </c>
      <c r="H17" s="18">
        <f>SUM($F4:H4)</f>
        <v>57</v>
      </c>
      <c r="I17" s="18">
        <f>SUM($F4:I4)</f>
        <v>77</v>
      </c>
      <c r="J17" s="18">
        <f>SUM($F4:J4)</f>
        <v>96</v>
      </c>
      <c r="K17" s="18">
        <f>SUM($F4:K4)</f>
        <v>106</v>
      </c>
      <c r="L17" s="18">
        <f>SUM($F4:L4)</f>
        <v>123</v>
      </c>
      <c r="M17" s="18">
        <f>SUM($F4:M4)</f>
        <v>144</v>
      </c>
      <c r="N17" s="18">
        <f>SUM($F4:N4)</f>
        <v>159</v>
      </c>
      <c r="O17" s="18">
        <f>SUM($F4:O4)</f>
        <v>184</v>
      </c>
      <c r="P17" s="18">
        <f>SUM($F4:P4)</f>
        <v>194</v>
      </c>
      <c r="Q17" s="18">
        <f>SUM($F4:Q4)</f>
        <v>211</v>
      </c>
      <c r="R17" s="18">
        <f>SUM($F4:R4)</f>
        <v>230</v>
      </c>
      <c r="S17" s="18"/>
      <c r="T17" s="18"/>
      <c r="U17" s="18"/>
      <c r="V17" s="18"/>
      <c r="W17" s="18"/>
    </row>
    <row r="18" spans="1:23">
      <c r="A18" s="22" t="s">
        <v>24</v>
      </c>
      <c r="B18" s="21" t="s">
        <v>25</v>
      </c>
      <c r="D18" s="18"/>
      <c r="F18" s="18">
        <f>SUM($F5:F5)</f>
        <v>20</v>
      </c>
      <c r="G18" s="18">
        <f>SUM($F5:G5)</f>
        <v>40</v>
      </c>
      <c r="H18" s="18">
        <f>SUM($F5:H5)</f>
        <v>60</v>
      </c>
      <c r="I18" s="18">
        <f>SUM($F5:I5)</f>
        <v>72</v>
      </c>
      <c r="J18" s="18">
        <f>SUM($F5:J5)</f>
        <v>80</v>
      </c>
      <c r="K18" s="18">
        <f>SUM($F5:K5)</f>
        <v>83</v>
      </c>
      <c r="L18" s="18">
        <f>SUM($F5:L5)</f>
        <v>96</v>
      </c>
      <c r="M18" s="18">
        <f>SUM($F5:M5)</f>
        <v>107</v>
      </c>
      <c r="N18" s="18">
        <f>SUM($F5:N5)</f>
        <v>117</v>
      </c>
      <c r="O18" s="18">
        <f>SUM($F5:O5)</f>
        <v>132</v>
      </c>
      <c r="P18" s="18">
        <f>SUM($F5:P5)</f>
        <v>142</v>
      </c>
      <c r="Q18" s="18">
        <f>SUM($F5:Q5)</f>
        <v>156</v>
      </c>
      <c r="R18" s="18">
        <f>SUM($F5:R5)</f>
        <v>177</v>
      </c>
      <c r="S18" s="18"/>
      <c r="T18" s="18"/>
      <c r="U18" s="18"/>
      <c r="V18" s="18"/>
      <c r="W18" s="18"/>
    </row>
    <row r="19" spans="1:23">
      <c r="A19" s="22" t="s">
        <v>26</v>
      </c>
      <c r="B19" s="23" t="s">
        <v>27</v>
      </c>
      <c r="D19" s="18"/>
      <c r="F19" s="18">
        <f>SUM($F6:F6)</f>
        <v>21</v>
      </c>
      <c r="G19" s="18">
        <f>SUM($F6:G6)</f>
        <v>40</v>
      </c>
      <c r="H19" s="18">
        <f>SUM($F6:H6)</f>
        <v>54</v>
      </c>
      <c r="I19" s="18">
        <f>SUM($F6:I6)</f>
        <v>67</v>
      </c>
      <c r="J19" s="18">
        <f>SUM($F6:J6)</f>
        <v>80</v>
      </c>
      <c r="K19" s="18">
        <f>SUM($F6:K6)</f>
        <v>81</v>
      </c>
      <c r="L19" s="18">
        <f>SUM($F6:L6)</f>
        <v>90</v>
      </c>
      <c r="M19" s="18">
        <f>SUM($F6:M6)</f>
        <v>101</v>
      </c>
      <c r="N19" s="18">
        <f>SUM($F6:N6)</f>
        <v>116</v>
      </c>
      <c r="O19" s="18">
        <f>SUM($F6:O6)</f>
        <v>131</v>
      </c>
      <c r="P19" s="18">
        <f>SUM($F6:P6)</f>
        <v>141</v>
      </c>
      <c r="Q19" s="18">
        <f>SUM($F6:Q6)</f>
        <v>153</v>
      </c>
      <c r="R19" s="18">
        <f>SUM($F6:R6)</f>
        <v>175</v>
      </c>
      <c r="S19" s="18"/>
      <c r="T19" s="18"/>
      <c r="U19" s="18"/>
      <c r="V19" s="18"/>
      <c r="W19" s="18"/>
    </row>
    <row r="20" spans="1:23">
      <c r="A20" s="24"/>
      <c r="D20" s="18"/>
      <c r="F20" s="18">
        <f>SUM($F7:F7)</f>
        <v>17</v>
      </c>
      <c r="G20" s="18">
        <f>SUM($F7:G7)</f>
        <v>34</v>
      </c>
      <c r="H20" s="18">
        <f>SUM($F7:H7)</f>
        <v>51</v>
      </c>
      <c r="I20" s="18">
        <f>SUM($F7:I7)</f>
        <v>63</v>
      </c>
      <c r="J20" s="18">
        <f>SUM($F7:J7)</f>
        <v>73</v>
      </c>
      <c r="K20" s="18">
        <f>SUM($F7:K7)</f>
        <v>84</v>
      </c>
      <c r="L20" s="18">
        <f>SUM($F7:L7)</f>
        <v>97</v>
      </c>
      <c r="M20" s="18">
        <f>SUM($F7:M7)</f>
        <v>107</v>
      </c>
      <c r="N20" s="18">
        <f>SUM($F7:N7)</f>
        <v>122</v>
      </c>
      <c r="O20" s="18">
        <f>SUM($F7:O7)</f>
        <v>142</v>
      </c>
      <c r="P20" s="18">
        <f>SUM($F7:P7)</f>
        <v>157</v>
      </c>
      <c r="Q20" s="18">
        <f>SUM($F7:Q7)</f>
        <v>162</v>
      </c>
      <c r="R20" s="18">
        <f>SUM($F7:R7)</f>
        <v>173</v>
      </c>
      <c r="S20" s="18"/>
      <c r="T20" s="18"/>
      <c r="U20" s="18"/>
      <c r="V20" s="18"/>
      <c r="W20" s="18"/>
    </row>
    <row r="21" spans="1:23">
      <c r="A21" s="24"/>
      <c r="B21" s="21" t="s">
        <v>28</v>
      </c>
      <c r="D21" s="18"/>
      <c r="F21" s="18">
        <f>SUM($F8:F8)</f>
        <v>23</v>
      </c>
      <c r="G21" s="18">
        <f>SUM($F8:G8)</f>
        <v>37</v>
      </c>
      <c r="H21" s="18">
        <f>SUM($F8:H8)</f>
        <v>52</v>
      </c>
      <c r="I21" s="18">
        <f>SUM($F8:I8)</f>
        <v>64</v>
      </c>
      <c r="J21" s="18">
        <f>SUM($F8:J8)</f>
        <v>77</v>
      </c>
      <c r="K21" s="18">
        <f>SUM($F8:K8)</f>
        <v>83</v>
      </c>
      <c r="L21" s="18">
        <f>SUM($F8:L8)</f>
        <v>88</v>
      </c>
      <c r="M21" s="18">
        <f>SUM($F8:M8)</f>
        <v>99</v>
      </c>
      <c r="N21" s="18">
        <f>SUM($F8:N8)</f>
        <v>104</v>
      </c>
      <c r="O21" s="18">
        <f>SUM($F8:O8)</f>
        <v>119</v>
      </c>
      <c r="P21" s="18">
        <f>SUM($F8:P8)</f>
        <v>129</v>
      </c>
      <c r="Q21" s="18">
        <f>SUM($F8:Q8)</f>
        <v>137</v>
      </c>
      <c r="R21" s="18">
        <f>SUM($F8:R8)</f>
        <v>153</v>
      </c>
      <c r="S21" s="18"/>
      <c r="T21" s="18"/>
      <c r="U21" s="18"/>
      <c r="V21" s="18"/>
      <c r="W21" s="18"/>
    </row>
    <row r="22" spans="1:23">
      <c r="D22" s="18"/>
      <c r="F22" s="18">
        <f>SUM($F9:F9)</f>
        <v>19</v>
      </c>
      <c r="G22" s="18">
        <f>SUM($F9:G9)</f>
        <v>35</v>
      </c>
      <c r="H22" s="18">
        <f>SUM($F9:H9)</f>
        <v>51</v>
      </c>
      <c r="I22" s="18">
        <f>SUM($F9:I9)</f>
        <v>62</v>
      </c>
      <c r="J22" s="18">
        <f>SUM($F9:J9)</f>
        <v>72</v>
      </c>
      <c r="K22" s="18">
        <f>SUM($F9:K9)</f>
        <v>79</v>
      </c>
      <c r="L22" s="18">
        <f>SUM($F9:L9)</f>
        <v>82</v>
      </c>
      <c r="M22" s="18">
        <f>SUM($F9:M9)</f>
        <v>94</v>
      </c>
      <c r="N22" s="18">
        <f>SUM($F9:N9)</f>
        <v>94</v>
      </c>
      <c r="O22" s="18">
        <f>SUM($F9:O9)</f>
        <v>114</v>
      </c>
      <c r="P22" s="18">
        <f>SUM($F9:P9)</f>
        <v>129</v>
      </c>
      <c r="Q22" s="18">
        <f>SUM($F9:Q9)</f>
        <v>134</v>
      </c>
      <c r="R22" s="18">
        <f>SUM($F9:R9)</f>
        <v>138</v>
      </c>
      <c r="S22" s="18"/>
      <c r="T22" s="18"/>
      <c r="U22" s="18"/>
      <c r="V22" s="18"/>
      <c r="W22" s="18"/>
    </row>
    <row r="23" spans="1:23">
      <c r="D23" s="18"/>
      <c r="F23" s="18">
        <f>SUM($F10:F10)</f>
        <v>16</v>
      </c>
      <c r="G23" s="18">
        <f>SUM($F10:G10)</f>
        <v>33</v>
      </c>
      <c r="H23" s="18">
        <f>SUM($F10:H10)</f>
        <v>51</v>
      </c>
      <c r="I23" s="18">
        <f>SUM($F10:I10)</f>
        <v>58</v>
      </c>
      <c r="J23" s="18">
        <f>SUM($F10:J10)</f>
        <v>58</v>
      </c>
      <c r="K23" s="18">
        <f>SUM($F10:K10)</f>
        <v>64</v>
      </c>
      <c r="L23" s="18">
        <f>SUM($F10:L10)</f>
        <v>71</v>
      </c>
      <c r="M23" s="18">
        <f>SUM($F10:M10)</f>
        <v>78</v>
      </c>
      <c r="N23" s="18">
        <f>SUM($F10:N10)</f>
        <v>88</v>
      </c>
      <c r="O23" s="18">
        <f>SUM($F10:O10)</f>
        <v>103</v>
      </c>
      <c r="P23" s="18">
        <f>SUM($F10:P10)</f>
        <v>109</v>
      </c>
      <c r="Q23" s="18">
        <f>SUM($F10:Q10)</f>
        <v>119</v>
      </c>
      <c r="R23" s="18">
        <f>SUM($F10:R10)</f>
        <v>124</v>
      </c>
      <c r="S23" s="18"/>
      <c r="T23" s="18"/>
      <c r="U23" s="18"/>
      <c r="V23" s="18"/>
      <c r="W23" s="18"/>
    </row>
    <row r="24" spans="1:23">
      <c r="D24" s="18"/>
      <c r="F24" s="18">
        <f>SUM($F11:F11)</f>
        <v>16</v>
      </c>
      <c r="G24" s="18">
        <f>SUM($F11:G11)</f>
        <v>26</v>
      </c>
      <c r="H24" s="18">
        <f>SUM($F11:H11)</f>
        <v>39</v>
      </c>
      <c r="I24" s="18">
        <f>SUM($F11:I11)</f>
        <v>48</v>
      </c>
      <c r="J24" s="18">
        <f>SUM($F11:J11)</f>
        <v>56</v>
      </c>
      <c r="K24" s="18">
        <f>SUM($F11:K11)</f>
        <v>58</v>
      </c>
      <c r="L24" s="18">
        <f>SUM($F11:L11)</f>
        <v>67</v>
      </c>
      <c r="M24" s="18">
        <f>SUM($F11:M11)</f>
        <v>80</v>
      </c>
      <c r="N24" s="18">
        <f>SUM($F11:N11)</f>
        <v>86</v>
      </c>
      <c r="O24" s="18">
        <f>SUM($F11:O11)</f>
        <v>91</v>
      </c>
      <c r="P24" s="18">
        <f>SUM($F11:P11)</f>
        <v>101</v>
      </c>
      <c r="Q24" s="18">
        <f>SUM($F11:Q11)</f>
        <v>109</v>
      </c>
      <c r="R24" s="18">
        <f>SUM($F11:R11)</f>
        <v>122</v>
      </c>
      <c r="S24" s="18"/>
      <c r="T24" s="18"/>
      <c r="U24" s="18"/>
      <c r="V24" s="18"/>
      <c r="W24" s="18"/>
    </row>
    <row r="25" spans="1:23">
      <c r="F25" s="18">
        <f t="shared" ref="F25:R25" si="2">MAX(F16:F24)</f>
        <v>24</v>
      </c>
      <c r="G25" s="18">
        <f t="shared" si="2"/>
        <v>44</v>
      </c>
      <c r="H25" s="18">
        <f t="shared" si="2"/>
        <v>64</v>
      </c>
      <c r="I25" s="18">
        <f t="shared" si="2"/>
        <v>83</v>
      </c>
      <c r="J25" s="18">
        <f t="shared" si="2"/>
        <v>103</v>
      </c>
      <c r="K25" s="18">
        <f t="shared" si="2"/>
        <v>116</v>
      </c>
      <c r="L25" s="18">
        <f t="shared" si="2"/>
        <v>133</v>
      </c>
      <c r="M25" s="18">
        <f t="shared" si="2"/>
        <v>150</v>
      </c>
      <c r="N25" s="18">
        <f t="shared" si="2"/>
        <v>165</v>
      </c>
      <c r="O25" s="18">
        <f t="shared" si="2"/>
        <v>185</v>
      </c>
      <c r="P25" s="18">
        <f t="shared" si="2"/>
        <v>210</v>
      </c>
      <c r="Q25" s="18">
        <f t="shared" si="2"/>
        <v>224</v>
      </c>
      <c r="R25" s="18">
        <f t="shared" si="2"/>
        <v>246</v>
      </c>
      <c r="S25" s="18"/>
      <c r="T25" s="18"/>
      <c r="U25" s="18"/>
      <c r="V25" s="18"/>
      <c r="W25" s="18"/>
    </row>
    <row r="26" spans="1:23"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>
      <c r="F27" s="25"/>
      <c r="G27" s="25"/>
      <c r="H27" s="18"/>
      <c r="I27" s="25"/>
      <c r="J27" s="20"/>
      <c r="K27" s="20"/>
      <c r="L27" s="20"/>
      <c r="R27" s="18"/>
      <c r="S27" s="18"/>
      <c r="T27" s="18"/>
      <c r="U27" s="18"/>
      <c r="V27" s="18"/>
      <c r="W27" s="18"/>
    </row>
    <row r="28" spans="1:23">
      <c r="E28" s="6" t="str">
        <f>B3</f>
        <v>Krzysztof "FAZIK" Brzeziński</v>
      </c>
      <c r="F28" s="26">
        <f t="shared" ref="F28:R28" si="3">F16/F$25</f>
        <v>1</v>
      </c>
      <c r="G28" s="26">
        <f t="shared" si="3"/>
        <v>1</v>
      </c>
      <c r="H28" s="26">
        <f t="shared" si="3"/>
        <v>1</v>
      </c>
      <c r="I28" s="26">
        <f t="shared" si="3"/>
        <v>1</v>
      </c>
      <c r="J28" s="26">
        <f t="shared" si="3"/>
        <v>1</v>
      </c>
      <c r="K28" s="26">
        <f t="shared" si="3"/>
        <v>1</v>
      </c>
      <c r="L28" s="26">
        <f t="shared" si="3"/>
        <v>1</v>
      </c>
      <c r="M28" s="26">
        <f t="shared" si="3"/>
        <v>1</v>
      </c>
      <c r="N28" s="26">
        <f t="shared" si="3"/>
        <v>1</v>
      </c>
      <c r="O28" s="26">
        <f t="shared" si="3"/>
        <v>1</v>
      </c>
      <c r="P28" s="26">
        <f t="shared" si="3"/>
        <v>1</v>
      </c>
      <c r="Q28" s="26">
        <f t="shared" si="3"/>
        <v>1</v>
      </c>
      <c r="R28" s="26">
        <f t="shared" si="3"/>
        <v>1</v>
      </c>
      <c r="S28" s="26"/>
      <c r="T28" s="26"/>
      <c r="U28" s="26"/>
      <c r="V28" s="26"/>
      <c r="W28" s="26"/>
    </row>
    <row r="29" spans="1:23">
      <c r="E29" s="6" t="str">
        <f t="shared" ref="E29:E36" si="4">B4</f>
        <v>Paweł "PaVł" Kikel</v>
      </c>
      <c r="F29" s="26">
        <f t="shared" ref="F29:R29" si="5">F17/F$25</f>
        <v>0.95833333333333337</v>
      </c>
      <c r="G29" s="26">
        <f t="shared" si="5"/>
        <v>0.95454545454545459</v>
      </c>
      <c r="H29" s="26">
        <f t="shared" si="5"/>
        <v>0.890625</v>
      </c>
      <c r="I29" s="26">
        <f t="shared" si="5"/>
        <v>0.92771084337349397</v>
      </c>
      <c r="J29" s="26">
        <f t="shared" si="5"/>
        <v>0.93203883495145634</v>
      </c>
      <c r="K29" s="26">
        <f t="shared" si="5"/>
        <v>0.91379310344827591</v>
      </c>
      <c r="L29" s="26">
        <f t="shared" si="5"/>
        <v>0.92481203007518797</v>
      </c>
      <c r="M29" s="26">
        <f t="shared" si="5"/>
        <v>0.96</v>
      </c>
      <c r="N29" s="26">
        <f t="shared" si="5"/>
        <v>0.96363636363636362</v>
      </c>
      <c r="O29" s="26">
        <f t="shared" si="5"/>
        <v>0.99459459459459465</v>
      </c>
      <c r="P29" s="26">
        <f t="shared" si="5"/>
        <v>0.92380952380952386</v>
      </c>
      <c r="Q29" s="26">
        <f t="shared" si="5"/>
        <v>0.9419642857142857</v>
      </c>
      <c r="R29" s="26">
        <f t="shared" si="5"/>
        <v>0.93495934959349591</v>
      </c>
      <c r="S29" s="26"/>
      <c r="T29" s="26"/>
      <c r="U29" s="26"/>
      <c r="V29" s="26"/>
      <c r="W29" s="26"/>
    </row>
    <row r="30" spans="1:23">
      <c r="E30" s="6" t="str">
        <f t="shared" si="4"/>
        <v>Damian Kuczmaszewski</v>
      </c>
      <c r="F30" s="26">
        <f t="shared" ref="F30:R30" si="6">F18/F$25</f>
        <v>0.83333333333333337</v>
      </c>
      <c r="G30" s="26">
        <f t="shared" si="6"/>
        <v>0.90909090909090906</v>
      </c>
      <c r="H30" s="26">
        <f t="shared" si="6"/>
        <v>0.9375</v>
      </c>
      <c r="I30" s="26">
        <f t="shared" si="6"/>
        <v>0.86746987951807231</v>
      </c>
      <c r="J30" s="26">
        <f t="shared" si="6"/>
        <v>0.77669902912621358</v>
      </c>
      <c r="K30" s="26">
        <f t="shared" si="6"/>
        <v>0.71551724137931039</v>
      </c>
      <c r="L30" s="26">
        <f t="shared" si="6"/>
        <v>0.72180451127819545</v>
      </c>
      <c r="M30" s="26">
        <f t="shared" si="6"/>
        <v>0.71333333333333337</v>
      </c>
      <c r="N30" s="26">
        <f t="shared" si="6"/>
        <v>0.70909090909090911</v>
      </c>
      <c r="O30" s="26">
        <f t="shared" si="6"/>
        <v>0.71351351351351355</v>
      </c>
      <c r="P30" s="26">
        <f t="shared" si="6"/>
        <v>0.67619047619047623</v>
      </c>
      <c r="Q30" s="26">
        <f t="shared" si="6"/>
        <v>0.6964285714285714</v>
      </c>
      <c r="R30" s="26">
        <f t="shared" si="6"/>
        <v>0.71951219512195119</v>
      </c>
      <c r="S30" s="26"/>
      <c r="T30" s="26"/>
      <c r="U30" s="26"/>
      <c r="V30" s="26"/>
      <c r="W30" s="26"/>
    </row>
    <row r="31" spans="1:23">
      <c r="E31" s="6" t="str">
        <f t="shared" si="4"/>
        <v>Leszek "Haris" Jęczkowski</v>
      </c>
      <c r="F31" s="26">
        <f t="shared" ref="F31:R31" si="7">F19/F$25</f>
        <v>0.875</v>
      </c>
      <c r="G31" s="26">
        <f t="shared" si="7"/>
        <v>0.90909090909090906</v>
      </c>
      <c r="H31" s="26">
        <f t="shared" si="7"/>
        <v>0.84375</v>
      </c>
      <c r="I31" s="26">
        <f t="shared" si="7"/>
        <v>0.80722891566265065</v>
      </c>
      <c r="J31" s="26">
        <f t="shared" si="7"/>
        <v>0.77669902912621358</v>
      </c>
      <c r="K31" s="26">
        <f t="shared" si="7"/>
        <v>0.69827586206896552</v>
      </c>
      <c r="L31" s="26">
        <f t="shared" si="7"/>
        <v>0.67669172932330823</v>
      </c>
      <c r="M31" s="26">
        <f t="shared" si="7"/>
        <v>0.67333333333333334</v>
      </c>
      <c r="N31" s="26">
        <f t="shared" si="7"/>
        <v>0.70303030303030301</v>
      </c>
      <c r="O31" s="26">
        <f t="shared" si="7"/>
        <v>0.70810810810810809</v>
      </c>
      <c r="P31" s="26">
        <f t="shared" si="7"/>
        <v>0.67142857142857137</v>
      </c>
      <c r="Q31" s="26">
        <f t="shared" si="7"/>
        <v>0.6830357142857143</v>
      </c>
      <c r="R31" s="26">
        <f t="shared" si="7"/>
        <v>0.71138211382113825</v>
      </c>
      <c r="S31" s="26"/>
      <c r="T31" s="26"/>
      <c r="U31" s="26"/>
      <c r="V31" s="26"/>
      <c r="W31" s="26"/>
    </row>
    <row r="32" spans="1:23">
      <c r="E32" s="6" t="str">
        <f t="shared" si="4"/>
        <v>Zbyszek "Zbig" Futyma</v>
      </c>
      <c r="F32" s="26">
        <f t="shared" ref="F32:R32" si="8">F20/F$25</f>
        <v>0.70833333333333337</v>
      </c>
      <c r="G32" s="26">
        <f t="shared" si="8"/>
        <v>0.77272727272727271</v>
      </c>
      <c r="H32" s="26">
        <f t="shared" si="8"/>
        <v>0.796875</v>
      </c>
      <c r="I32" s="26">
        <f t="shared" si="8"/>
        <v>0.75903614457831325</v>
      </c>
      <c r="J32" s="26">
        <f t="shared" si="8"/>
        <v>0.70873786407766992</v>
      </c>
      <c r="K32" s="26">
        <f t="shared" si="8"/>
        <v>0.72413793103448276</v>
      </c>
      <c r="L32" s="26">
        <f t="shared" si="8"/>
        <v>0.72932330827067671</v>
      </c>
      <c r="M32" s="26">
        <f t="shared" si="8"/>
        <v>0.71333333333333337</v>
      </c>
      <c r="N32" s="26">
        <f t="shared" si="8"/>
        <v>0.73939393939393938</v>
      </c>
      <c r="O32" s="26">
        <f t="shared" si="8"/>
        <v>0.76756756756756761</v>
      </c>
      <c r="P32" s="26">
        <f t="shared" si="8"/>
        <v>0.74761904761904763</v>
      </c>
      <c r="Q32" s="26">
        <f t="shared" si="8"/>
        <v>0.7232142857142857</v>
      </c>
      <c r="R32" s="26">
        <f t="shared" si="8"/>
        <v>0.7032520325203252</v>
      </c>
      <c r="S32" s="26"/>
      <c r="T32" s="26"/>
      <c r="U32" s="26"/>
      <c r="V32" s="26"/>
      <c r="W32" s="26"/>
    </row>
    <row r="33" spans="5:23">
      <c r="E33" s="6" t="str">
        <f t="shared" si="4"/>
        <v>Rafał Augusewicz</v>
      </c>
      <c r="F33" s="26">
        <f t="shared" ref="F33:R33" si="9">F21/F$25</f>
        <v>0.95833333333333337</v>
      </c>
      <c r="G33" s="26">
        <f t="shared" si="9"/>
        <v>0.84090909090909094</v>
      </c>
      <c r="H33" s="26">
        <f t="shared" si="9"/>
        <v>0.8125</v>
      </c>
      <c r="I33" s="26">
        <f t="shared" si="9"/>
        <v>0.77108433734939763</v>
      </c>
      <c r="J33" s="26">
        <f t="shared" si="9"/>
        <v>0.74757281553398058</v>
      </c>
      <c r="K33" s="26">
        <f t="shared" si="9"/>
        <v>0.71551724137931039</v>
      </c>
      <c r="L33" s="26">
        <f t="shared" si="9"/>
        <v>0.66165413533834583</v>
      </c>
      <c r="M33" s="26">
        <f t="shared" si="9"/>
        <v>0.66</v>
      </c>
      <c r="N33" s="26">
        <f t="shared" si="9"/>
        <v>0.63030303030303025</v>
      </c>
      <c r="O33" s="26">
        <f t="shared" si="9"/>
        <v>0.64324324324324322</v>
      </c>
      <c r="P33" s="26">
        <f t="shared" si="9"/>
        <v>0.61428571428571432</v>
      </c>
      <c r="Q33" s="26">
        <f t="shared" si="9"/>
        <v>0.6116071428571429</v>
      </c>
      <c r="R33" s="26">
        <f t="shared" si="9"/>
        <v>0.62195121951219512</v>
      </c>
      <c r="S33" s="26"/>
      <c r="T33" s="26"/>
      <c r="U33" s="26"/>
      <c r="V33" s="26"/>
      <c r="W33" s="26"/>
    </row>
    <row r="34" spans="5:23">
      <c r="E34" s="6" t="str">
        <f t="shared" si="4"/>
        <v>Adam "Góral" Podgórski</v>
      </c>
      <c r="F34" s="26">
        <f t="shared" ref="F34:R34" si="10">F22/F$25</f>
        <v>0.79166666666666663</v>
      </c>
      <c r="G34" s="26">
        <f t="shared" si="10"/>
        <v>0.79545454545454541</v>
      </c>
      <c r="H34" s="26">
        <f t="shared" si="10"/>
        <v>0.796875</v>
      </c>
      <c r="I34" s="26">
        <f t="shared" si="10"/>
        <v>0.74698795180722888</v>
      </c>
      <c r="J34" s="26">
        <f t="shared" si="10"/>
        <v>0.69902912621359226</v>
      </c>
      <c r="K34" s="26">
        <f t="shared" si="10"/>
        <v>0.68103448275862066</v>
      </c>
      <c r="L34" s="26">
        <f t="shared" si="10"/>
        <v>0.61654135338345861</v>
      </c>
      <c r="M34" s="26">
        <f t="shared" si="10"/>
        <v>0.62666666666666671</v>
      </c>
      <c r="N34" s="26">
        <f t="shared" si="10"/>
        <v>0.5696969696969697</v>
      </c>
      <c r="O34" s="26">
        <f t="shared" si="10"/>
        <v>0.61621621621621625</v>
      </c>
      <c r="P34" s="26">
        <f t="shared" si="10"/>
        <v>0.61428571428571432</v>
      </c>
      <c r="Q34" s="26">
        <f t="shared" si="10"/>
        <v>0.5982142857142857</v>
      </c>
      <c r="R34" s="26">
        <f t="shared" si="10"/>
        <v>0.56097560975609762</v>
      </c>
      <c r="S34" s="26"/>
      <c r="T34" s="26"/>
      <c r="U34" s="26"/>
      <c r="V34" s="26"/>
      <c r="W34" s="26"/>
    </row>
    <row r="35" spans="5:23">
      <c r="E35" s="6" t="str">
        <f t="shared" si="4"/>
        <v>Dorota Janiszewska</v>
      </c>
      <c r="F35" s="26">
        <f t="shared" ref="F35:R35" si="11">F23/F$25</f>
        <v>0.66666666666666663</v>
      </c>
      <c r="G35" s="26">
        <f t="shared" si="11"/>
        <v>0.75</v>
      </c>
      <c r="H35" s="26">
        <f t="shared" si="11"/>
        <v>0.796875</v>
      </c>
      <c r="I35" s="26">
        <f t="shared" si="11"/>
        <v>0.6987951807228916</v>
      </c>
      <c r="J35" s="26">
        <f t="shared" si="11"/>
        <v>0.56310679611650483</v>
      </c>
      <c r="K35" s="26">
        <f t="shared" si="11"/>
        <v>0.55172413793103448</v>
      </c>
      <c r="L35" s="26">
        <f t="shared" si="11"/>
        <v>0.53383458646616544</v>
      </c>
      <c r="M35" s="26">
        <f t="shared" si="11"/>
        <v>0.52</v>
      </c>
      <c r="N35" s="26">
        <f t="shared" si="11"/>
        <v>0.53333333333333333</v>
      </c>
      <c r="O35" s="26">
        <f t="shared" si="11"/>
        <v>0.55675675675675673</v>
      </c>
      <c r="P35" s="26">
        <f t="shared" si="11"/>
        <v>0.51904761904761909</v>
      </c>
      <c r="Q35" s="26">
        <f t="shared" si="11"/>
        <v>0.53125</v>
      </c>
      <c r="R35" s="26">
        <f t="shared" si="11"/>
        <v>0.50406504065040647</v>
      </c>
    </row>
    <row r="36" spans="5:23">
      <c r="E36" s="6" t="str">
        <f t="shared" si="4"/>
        <v>Mateusz "Sambor" Labuda</v>
      </c>
      <c r="F36" s="26">
        <f t="shared" ref="F36:R36" si="12">F24/F$25</f>
        <v>0.66666666666666663</v>
      </c>
      <c r="G36" s="26">
        <f t="shared" si="12"/>
        <v>0.59090909090909094</v>
      </c>
      <c r="H36" s="26">
        <f t="shared" si="12"/>
        <v>0.609375</v>
      </c>
      <c r="I36" s="26">
        <f t="shared" si="12"/>
        <v>0.57831325301204817</v>
      </c>
      <c r="J36" s="26">
        <f t="shared" si="12"/>
        <v>0.5436893203883495</v>
      </c>
      <c r="K36" s="26">
        <f t="shared" si="12"/>
        <v>0.5</v>
      </c>
      <c r="L36" s="26">
        <f t="shared" si="12"/>
        <v>0.50375939849624063</v>
      </c>
      <c r="M36" s="26">
        <f t="shared" si="12"/>
        <v>0.53333333333333333</v>
      </c>
      <c r="N36" s="26">
        <f t="shared" si="12"/>
        <v>0.52121212121212124</v>
      </c>
      <c r="O36" s="26">
        <f t="shared" si="12"/>
        <v>0.49189189189189192</v>
      </c>
      <c r="P36" s="26">
        <f t="shared" si="12"/>
        <v>0.48095238095238096</v>
      </c>
      <c r="Q36" s="26">
        <f t="shared" si="12"/>
        <v>0.48660714285714285</v>
      </c>
      <c r="R36" s="26">
        <f t="shared" si="12"/>
        <v>0.49593495934959347</v>
      </c>
    </row>
  </sheetData>
  <mergeCells count="18">
    <mergeCell ref="R1:X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203 Grudzień</vt:lpstr>
      <vt:lpstr>202 Listopad</vt:lpstr>
      <vt:lpstr>201 Październik</vt:lpstr>
      <vt:lpstr>200 Wrzesień</vt:lpstr>
      <vt:lpstr>199 Sierpień </vt:lpstr>
      <vt:lpstr>198 Lipiec</vt:lpstr>
      <vt:lpstr>197 Czerwiec</vt:lpstr>
      <vt:lpstr>196 Maj</vt:lpstr>
      <vt:lpstr>195 Kwiecień</vt:lpstr>
      <vt:lpstr>194 Marzec</vt:lpstr>
      <vt:lpstr>193 Luty</vt:lpstr>
      <vt:lpstr>192 Styczeń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2022-12-04T20:20:46Z</dcterms:modified>
</cp:coreProperties>
</file>