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206 Marzec" sheetId="15" r:id="rId1"/>
    <sheet name="205 Luty" sheetId="13" r:id="rId2"/>
    <sheet name="204 Styczeń" sheetId="12" r:id="rId3"/>
  </sheets>
  <calcPr calcId="124519"/>
</workbook>
</file>

<file path=xl/calcChain.xml><?xml version="1.0" encoding="utf-8"?>
<calcChain xmlns="http://schemas.openxmlformats.org/spreadsheetml/2006/main">
  <c r="E36" i="15"/>
  <c r="E35"/>
  <c r="E34"/>
  <c r="E33"/>
  <c r="E32"/>
  <c r="E31"/>
  <c r="L13"/>
  <c r="M13"/>
  <c r="L14"/>
  <c r="M14"/>
  <c r="L15"/>
  <c r="M15"/>
  <c r="L16"/>
  <c r="M16"/>
  <c r="L17"/>
  <c r="M17"/>
  <c r="L18"/>
  <c r="M18"/>
  <c r="E27"/>
  <c r="E26"/>
  <c r="E25"/>
  <c r="E24"/>
  <c r="E23"/>
  <c r="E22"/>
  <c r="K18"/>
  <c r="J18"/>
  <c r="I18"/>
  <c r="H18"/>
  <c r="G18"/>
  <c r="F18"/>
  <c r="K17"/>
  <c r="J17"/>
  <c r="I17"/>
  <c r="H17"/>
  <c r="G17"/>
  <c r="F17"/>
  <c r="K16"/>
  <c r="J16"/>
  <c r="I16"/>
  <c r="H16"/>
  <c r="G16"/>
  <c r="F16"/>
  <c r="K15"/>
  <c r="J15"/>
  <c r="I15"/>
  <c r="H15"/>
  <c r="G15"/>
  <c r="F15"/>
  <c r="K14"/>
  <c r="J14"/>
  <c r="I14"/>
  <c r="H14"/>
  <c r="G14"/>
  <c r="F14"/>
  <c r="K13"/>
  <c r="J13"/>
  <c r="I13"/>
  <c r="H13"/>
  <c r="G13"/>
  <c r="F13"/>
  <c r="E8"/>
  <c r="E7"/>
  <c r="S7" s="1"/>
  <c r="E6"/>
  <c r="E5"/>
  <c r="E4"/>
  <c r="E3"/>
  <c r="S3" s="1"/>
  <c r="AC3" i="13"/>
  <c r="AC4"/>
  <c r="AC5"/>
  <c r="AC6"/>
  <c r="AC7"/>
  <c r="AC8"/>
  <c r="AB3"/>
  <c r="AB4"/>
  <c r="AB5"/>
  <c r="AB6"/>
  <c r="AB7"/>
  <c r="AB8"/>
  <c r="Y4"/>
  <c r="Y5"/>
  <c r="Y6"/>
  <c r="Y7"/>
  <c r="Y8"/>
  <c r="AA4"/>
  <c r="AA5"/>
  <c r="AA6"/>
  <c r="AA7"/>
  <c r="AA8"/>
  <c r="Z4"/>
  <c r="Z5"/>
  <c r="Z6"/>
  <c r="Z7"/>
  <c r="Z8"/>
  <c r="X5"/>
  <c r="X6"/>
  <c r="X7"/>
  <c r="X8"/>
  <c r="X4"/>
  <c r="E4"/>
  <c r="E5"/>
  <c r="E6"/>
  <c r="E7"/>
  <c r="E8"/>
  <c r="E3"/>
  <c r="F18"/>
  <c r="G18"/>
  <c r="H18"/>
  <c r="I18"/>
  <c r="J18"/>
  <c r="K18"/>
  <c r="L18"/>
  <c r="M18"/>
  <c r="N18"/>
  <c r="O18"/>
  <c r="P18"/>
  <c r="Q18"/>
  <c r="E27"/>
  <c r="N7" i="15" l="1"/>
  <c r="O8"/>
  <c r="L19"/>
  <c r="L24" s="1"/>
  <c r="M19"/>
  <c r="M27" s="1"/>
  <c r="P8"/>
  <c r="P4"/>
  <c r="R7"/>
  <c r="G19"/>
  <c r="G23" s="1"/>
  <c r="K19"/>
  <c r="K26" s="1"/>
  <c r="N6"/>
  <c r="R3"/>
  <c r="F19"/>
  <c r="F23" s="1"/>
  <c r="J19"/>
  <c r="J23" s="1"/>
  <c r="S5"/>
  <c r="R4"/>
  <c r="P5"/>
  <c r="S8"/>
  <c r="I19"/>
  <c r="I23" s="1"/>
  <c r="S4"/>
  <c r="O4"/>
  <c r="O5"/>
  <c r="R8"/>
  <c r="H19"/>
  <c r="H22" s="1"/>
  <c r="G27"/>
  <c r="N4"/>
  <c r="Q7"/>
  <c r="N8"/>
  <c r="Q4"/>
  <c r="N5"/>
  <c r="R5"/>
  <c r="O6"/>
  <c r="S6"/>
  <c r="P7"/>
  <c r="Q8"/>
  <c r="P6"/>
  <c r="Q5"/>
  <c r="R6"/>
  <c r="O7"/>
  <c r="Q6"/>
  <c r="O13" i="13"/>
  <c r="P13"/>
  <c r="Q13"/>
  <c r="O14"/>
  <c r="P14"/>
  <c r="Q14"/>
  <c r="O15"/>
  <c r="P15"/>
  <c r="Q15"/>
  <c r="O16"/>
  <c r="P16"/>
  <c r="Q16"/>
  <c r="O17"/>
  <c r="P17"/>
  <c r="Q17"/>
  <c r="E26"/>
  <c r="E25"/>
  <c r="E24"/>
  <c r="E23"/>
  <c r="E22"/>
  <c r="N17"/>
  <c r="M17"/>
  <c r="L17"/>
  <c r="K17"/>
  <c r="J17"/>
  <c r="I17"/>
  <c r="H17"/>
  <c r="G17"/>
  <c r="F17"/>
  <c r="N16"/>
  <c r="M16"/>
  <c r="L16"/>
  <c r="K16"/>
  <c r="J16"/>
  <c r="I16"/>
  <c r="H16"/>
  <c r="G16"/>
  <c r="F16"/>
  <c r="N15"/>
  <c r="M15"/>
  <c r="L15"/>
  <c r="K15"/>
  <c r="J15"/>
  <c r="I15"/>
  <c r="H15"/>
  <c r="G15"/>
  <c r="F15"/>
  <c r="N14"/>
  <c r="M14"/>
  <c r="L14"/>
  <c r="K14"/>
  <c r="J14"/>
  <c r="I14"/>
  <c r="H14"/>
  <c r="G14"/>
  <c r="F14"/>
  <c r="N13"/>
  <c r="M13"/>
  <c r="L13"/>
  <c r="K13"/>
  <c r="J13"/>
  <c r="I13"/>
  <c r="H13"/>
  <c r="G13"/>
  <c r="F13"/>
  <c r="E9" i="12"/>
  <c r="E8"/>
  <c r="E7"/>
  <c r="E6"/>
  <c r="E5"/>
  <c r="E4"/>
  <c r="E3"/>
  <c r="E30"/>
  <c r="E29"/>
  <c r="E28"/>
  <c r="E27"/>
  <c r="E26"/>
  <c r="E25"/>
  <c r="E24"/>
  <c r="N20"/>
  <c r="M20"/>
  <c r="L20"/>
  <c r="K20"/>
  <c r="J20"/>
  <c r="I20"/>
  <c r="H20"/>
  <c r="G20"/>
  <c r="F20"/>
  <c r="N19"/>
  <c r="M19"/>
  <c r="L19"/>
  <c r="K19"/>
  <c r="J19"/>
  <c r="I19"/>
  <c r="H19"/>
  <c r="G19"/>
  <c r="F19"/>
  <c r="N18"/>
  <c r="M18"/>
  <c r="L18"/>
  <c r="K18"/>
  <c r="J18"/>
  <c r="I18"/>
  <c r="H18"/>
  <c r="G18"/>
  <c r="F18"/>
  <c r="N17"/>
  <c r="M17"/>
  <c r="L17"/>
  <c r="K17"/>
  <c r="J17"/>
  <c r="I17"/>
  <c r="H17"/>
  <c r="G17"/>
  <c r="F17"/>
  <c r="N16"/>
  <c r="M16"/>
  <c r="L16"/>
  <c r="K16"/>
  <c r="J16"/>
  <c r="I16"/>
  <c r="H16"/>
  <c r="G16"/>
  <c r="F16"/>
  <c r="N15"/>
  <c r="M15"/>
  <c r="L15"/>
  <c r="K15"/>
  <c r="J15"/>
  <c r="I15"/>
  <c r="H15"/>
  <c r="G15"/>
  <c r="F15"/>
  <c r="N14"/>
  <c r="M14"/>
  <c r="L14"/>
  <c r="L21" s="1"/>
  <c r="K14"/>
  <c r="J14"/>
  <c r="I14"/>
  <c r="H14"/>
  <c r="H21" s="1"/>
  <c r="G14"/>
  <c r="F14"/>
  <c r="K27" i="15" l="1"/>
  <c r="L26"/>
  <c r="M22"/>
  <c r="L25"/>
  <c r="M25"/>
  <c r="I22"/>
  <c r="L22"/>
  <c r="M26"/>
  <c r="L23"/>
  <c r="M23"/>
  <c r="M24"/>
  <c r="L27"/>
  <c r="I25"/>
  <c r="J24"/>
  <c r="K24"/>
  <c r="K22"/>
  <c r="K25"/>
  <c r="K23"/>
  <c r="J27"/>
  <c r="H23"/>
  <c r="F24"/>
  <c r="F27"/>
  <c r="H24"/>
  <c r="H27"/>
  <c r="F22"/>
  <c r="F25"/>
  <c r="G22"/>
  <c r="F26"/>
  <c r="J25"/>
  <c r="I24"/>
  <c r="G25"/>
  <c r="I27"/>
  <c r="G26"/>
  <c r="J22"/>
  <c r="J26"/>
  <c r="G24"/>
  <c r="H25"/>
  <c r="I26"/>
  <c r="H26"/>
  <c r="Q19" i="13"/>
  <c r="Q26" s="1"/>
  <c r="P19"/>
  <c r="P27" s="1"/>
  <c r="F19"/>
  <c r="F22" s="1"/>
  <c r="J19"/>
  <c r="N19"/>
  <c r="O19"/>
  <c r="O24" s="1"/>
  <c r="I19"/>
  <c r="I27" s="1"/>
  <c r="M19"/>
  <c r="H19"/>
  <c r="L19"/>
  <c r="K19"/>
  <c r="K27" s="1"/>
  <c r="G19"/>
  <c r="G21" i="12"/>
  <c r="I21"/>
  <c r="I29" s="1"/>
  <c r="H26"/>
  <c r="L27"/>
  <c r="L28"/>
  <c r="H29"/>
  <c r="H30"/>
  <c r="G28"/>
  <c r="G29"/>
  <c r="G25"/>
  <c r="G27"/>
  <c r="I27"/>
  <c r="L25"/>
  <c r="H27"/>
  <c r="G30"/>
  <c r="I28"/>
  <c r="H25"/>
  <c r="H28"/>
  <c r="L29"/>
  <c r="L30"/>
  <c r="L26"/>
  <c r="G26"/>
  <c r="K21"/>
  <c r="F21"/>
  <c r="F24" s="1"/>
  <c r="J21"/>
  <c r="J25" s="1"/>
  <c r="N21"/>
  <c r="N26" s="1"/>
  <c r="H24"/>
  <c r="L24"/>
  <c r="G24"/>
  <c r="M21"/>
  <c r="M26" s="1"/>
  <c r="P22" i="13" l="1"/>
  <c r="F25"/>
  <c r="O23"/>
  <c r="Q25"/>
  <c r="Q22"/>
  <c r="Q24"/>
  <c r="J25"/>
  <c r="P24"/>
  <c r="P25"/>
  <c r="G23"/>
  <c r="G27"/>
  <c r="H25"/>
  <c r="H27"/>
  <c r="J24"/>
  <c r="J27"/>
  <c r="L26"/>
  <c r="L27"/>
  <c r="N24"/>
  <c r="N27"/>
  <c r="Q23"/>
  <c r="Q27"/>
  <c r="P26"/>
  <c r="P23"/>
  <c r="M27"/>
  <c r="O26"/>
  <c r="O27"/>
  <c r="F23"/>
  <c r="F27"/>
  <c r="J22"/>
  <c r="N22"/>
  <c r="N25"/>
  <c r="O25"/>
  <c r="J26"/>
  <c r="J23"/>
  <c r="O22"/>
  <c r="F26"/>
  <c r="N23"/>
  <c r="F24"/>
  <c r="N26"/>
  <c r="I26"/>
  <c r="I22"/>
  <c r="I24"/>
  <c r="L23"/>
  <c r="H24"/>
  <c r="L25"/>
  <c r="M25"/>
  <c r="H22"/>
  <c r="L24"/>
  <c r="H26"/>
  <c r="L22"/>
  <c r="M26"/>
  <c r="M24"/>
  <c r="M22"/>
  <c r="G25"/>
  <c r="I23"/>
  <c r="G26"/>
  <c r="G24"/>
  <c r="G22"/>
  <c r="K26"/>
  <c r="K22"/>
  <c r="K24"/>
  <c r="H23"/>
  <c r="K25"/>
  <c r="M23"/>
  <c r="I25"/>
  <c r="K23"/>
  <c r="I24" i="12"/>
  <c r="I30"/>
  <c r="I25"/>
  <c r="I26"/>
  <c r="M24"/>
  <c r="K26"/>
  <c r="M28"/>
  <c r="M30"/>
  <c r="K28"/>
  <c r="N29"/>
  <c r="J28"/>
  <c r="F27"/>
  <c r="N25"/>
  <c r="J24"/>
  <c r="M25"/>
  <c r="M29"/>
  <c r="M27"/>
  <c r="K29"/>
  <c r="K25"/>
  <c r="K27"/>
  <c r="K30"/>
  <c r="F30"/>
  <c r="N28"/>
  <c r="J27"/>
  <c r="F26"/>
  <c r="N24"/>
  <c r="J30"/>
  <c r="F29"/>
  <c r="N27"/>
  <c r="J26"/>
  <c r="F25"/>
  <c r="N30"/>
  <c r="J29"/>
  <c r="F28"/>
  <c r="K24"/>
</calcChain>
</file>

<file path=xl/sharedStrings.xml><?xml version="1.0" encoding="utf-8"?>
<sst xmlns="http://schemas.openxmlformats.org/spreadsheetml/2006/main" count="153" uniqueCount="39">
  <si>
    <t>Miejsce</t>
  </si>
  <si>
    <t>Zawodnik</t>
  </si>
  <si>
    <t>Skąd</t>
  </si>
  <si>
    <t>Łuk</t>
  </si>
  <si>
    <t>Suma</t>
  </si>
  <si>
    <t>Koszalin</t>
  </si>
  <si>
    <t>BB</t>
  </si>
  <si>
    <t>Krzysztof "FAZIK" Brzeziński</t>
  </si>
  <si>
    <t>Hunt</t>
  </si>
  <si>
    <t>Robert Stańczyk</t>
  </si>
  <si>
    <t>T</t>
  </si>
  <si>
    <t>Robert "Gata" Piechota</t>
  </si>
  <si>
    <t>Kategorie Łuków:</t>
  </si>
  <si>
    <t>H</t>
  </si>
  <si>
    <t>Historyczny</t>
  </si>
  <si>
    <t>Tradycyjny</t>
  </si>
  <si>
    <t>Hunter Jednoczęściowy</t>
  </si>
  <si>
    <t>Łuk składany goły</t>
  </si>
  <si>
    <t>KL</t>
  </si>
  <si>
    <t>Łuk Klasyczny stabilizowany BEZ celownika</t>
  </si>
  <si>
    <t>BL</t>
  </si>
  <si>
    <t>Bloczkowy</t>
  </si>
  <si>
    <t>Strzały dowolne w każdej kategorii</t>
  </si>
  <si>
    <t>Leszek "Haris" Jęczkowski</t>
  </si>
  <si>
    <t>Dorota Janiszewska</t>
  </si>
  <si>
    <t>Robert "Franek" Frank</t>
  </si>
  <si>
    <t>Wojtek Frank</t>
  </si>
  <si>
    <t>Anita Nowicka</t>
  </si>
  <si>
    <t>Bielice</t>
  </si>
  <si>
    <t>Damian Kuczmaszewski</t>
  </si>
  <si>
    <t>Zürich</t>
  </si>
  <si>
    <t xml:space="preserve">do pierwszego </t>
  </si>
  <si>
    <t>Strata</t>
  </si>
  <si>
    <t>do następnego</t>
  </si>
  <si>
    <t>%</t>
  </si>
  <si>
    <t xml:space="preserve">do max </t>
  </si>
  <si>
    <t>MAX=</t>
  </si>
  <si>
    <t>Andrzej "Bosman" Szach</t>
  </si>
  <si>
    <t>Szczecin</t>
  </si>
</sst>
</file>

<file path=xl/styles.xml><?xml version="1.0" encoding="utf-8"?>
<styleSheet xmlns="http://schemas.openxmlformats.org/spreadsheetml/2006/main">
  <numFmts count="1">
    <numFmt numFmtId="164" formatCode="0.0000"/>
  </numFmts>
  <fonts count="9"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C0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1" xfId="0" applyFont="1" applyFill="1" applyBorder="1" applyAlignment="1">
      <alignment horizontal="center" vertical="center"/>
    </xf>
    <xf numFmtId="0" fontId="0" fillId="0" borderId="0" xfId="0" applyFill="1"/>
    <xf numFmtId="0" fontId="0" fillId="0" borderId="5" xfId="0" applyFill="1" applyBorder="1"/>
    <xf numFmtId="0" fontId="0" fillId="0" borderId="0" xfId="0" applyFill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Fill="1" applyBorder="1"/>
    <xf numFmtId="0" fontId="0" fillId="0" borderId="0" xfId="0" applyAlignment="1">
      <alignment horizontal="center"/>
    </xf>
    <xf numFmtId="2" fontId="3" fillId="0" borderId="0" xfId="0" applyNumberFormat="1" applyFont="1" applyFill="1"/>
    <xf numFmtId="164" fontId="0" fillId="0" borderId="0" xfId="0" applyNumberFormat="1" applyFill="1"/>
    <xf numFmtId="0" fontId="4" fillId="0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8" fillId="5" borderId="1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9" fontId="0" fillId="0" borderId="0" xfId="0" applyNumberFormat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6537469916328943"/>
          <c:y val="3.9863574745464515E-2"/>
          <c:w val="0.71381405746335769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'206 Marzec'!$E$22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'206 Marzec'!$F$22:$M$22</c:f>
              <c:numCache>
                <c:formatCode>0.0000</c:formatCode>
                <c:ptCount val="8"/>
                <c:pt idx="0">
                  <c:v>0.94444444444444442</c:v>
                </c:pt>
                <c:pt idx="1">
                  <c:v>0.88571428571428568</c:v>
                </c:pt>
                <c:pt idx="2">
                  <c:v>0.90384615384615385</c:v>
                </c:pt>
                <c:pt idx="3">
                  <c:v>0.95588235294117652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</c:numCache>
            </c:numRef>
          </c:val>
        </c:ser>
        <c:ser>
          <c:idx val="1"/>
          <c:order val="1"/>
          <c:tx>
            <c:strRef>
              <c:f>'206 Marzec'!$E$23</c:f>
              <c:strCache>
                <c:ptCount val="1"/>
                <c:pt idx="0">
                  <c:v>Robert Stańczyk</c:v>
                </c:pt>
              </c:strCache>
            </c:strRef>
          </c:tx>
          <c:val>
            <c:numRef>
              <c:f>'206 Marzec'!$F$23:$M$23</c:f>
              <c:numCache>
                <c:formatCode>0.0000</c:formatCode>
                <c:ptCount val="8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0.97590361445783136</c:v>
                </c:pt>
                <c:pt idx="5">
                  <c:v>0.89320388349514568</c:v>
                </c:pt>
                <c:pt idx="6">
                  <c:v>0.94067796610169496</c:v>
                </c:pt>
                <c:pt idx="7">
                  <c:v>0.93333333333333335</c:v>
                </c:pt>
              </c:numCache>
            </c:numRef>
          </c:val>
        </c:ser>
        <c:ser>
          <c:idx val="2"/>
          <c:order val="2"/>
          <c:tx>
            <c:strRef>
              <c:f>'206 Marzec'!$E$24</c:f>
              <c:strCache>
                <c:ptCount val="1"/>
                <c:pt idx="0">
                  <c:v>Leszek "Haris" Jęczkowski</c:v>
                </c:pt>
              </c:strCache>
            </c:strRef>
          </c:tx>
          <c:val>
            <c:numRef>
              <c:f>'206 Marzec'!$F$24:$M$24</c:f>
              <c:numCache>
                <c:formatCode>0.0000</c:formatCode>
                <c:ptCount val="8"/>
                <c:pt idx="0">
                  <c:v>0.72222222222222221</c:v>
                </c:pt>
                <c:pt idx="1">
                  <c:v>0.68571428571428572</c:v>
                </c:pt>
                <c:pt idx="2">
                  <c:v>0.67307692307692313</c:v>
                </c:pt>
                <c:pt idx="3">
                  <c:v>0.75</c:v>
                </c:pt>
                <c:pt idx="4">
                  <c:v>0.81927710843373491</c:v>
                </c:pt>
                <c:pt idx="5">
                  <c:v>0.78640776699029125</c:v>
                </c:pt>
                <c:pt idx="6">
                  <c:v>0.83050847457627119</c:v>
                </c:pt>
                <c:pt idx="7">
                  <c:v>0.82222222222222219</c:v>
                </c:pt>
              </c:numCache>
            </c:numRef>
          </c:val>
        </c:ser>
        <c:ser>
          <c:idx val="3"/>
          <c:order val="3"/>
          <c:tx>
            <c:strRef>
              <c:f>'206 Marzec'!$E$25</c:f>
              <c:strCache>
                <c:ptCount val="1"/>
                <c:pt idx="0">
                  <c:v>Andrzej "Bosman" Szach</c:v>
                </c:pt>
              </c:strCache>
            </c:strRef>
          </c:tx>
          <c:val>
            <c:numRef>
              <c:f>'206 Marzec'!$F$25:$M$25</c:f>
              <c:numCache>
                <c:formatCode>0.0000</c:formatCode>
                <c:ptCount val="8"/>
                <c:pt idx="0">
                  <c:v>0.55555555555555558</c:v>
                </c:pt>
                <c:pt idx="1">
                  <c:v>0.62857142857142856</c:v>
                </c:pt>
                <c:pt idx="2">
                  <c:v>0.65384615384615385</c:v>
                </c:pt>
                <c:pt idx="3">
                  <c:v>0.72058823529411764</c:v>
                </c:pt>
                <c:pt idx="4">
                  <c:v>0.75903614457831325</c:v>
                </c:pt>
                <c:pt idx="5">
                  <c:v>0.73786407766990292</c:v>
                </c:pt>
                <c:pt idx="6">
                  <c:v>0.77118644067796616</c:v>
                </c:pt>
                <c:pt idx="7">
                  <c:v>0.75555555555555554</c:v>
                </c:pt>
              </c:numCache>
            </c:numRef>
          </c:val>
        </c:ser>
        <c:ser>
          <c:idx val="4"/>
          <c:order val="4"/>
          <c:tx>
            <c:strRef>
              <c:f>'206 Marzec'!$E$26</c:f>
              <c:strCache>
                <c:ptCount val="1"/>
                <c:pt idx="0">
                  <c:v>Damian Kuczmaszewski</c:v>
                </c:pt>
              </c:strCache>
            </c:strRef>
          </c:tx>
          <c:val>
            <c:numRef>
              <c:f>'206 Marzec'!$F$26:$M$26</c:f>
              <c:numCache>
                <c:formatCode>0.0000</c:formatCode>
                <c:ptCount val="8"/>
                <c:pt idx="0">
                  <c:v>0.72222222222222221</c:v>
                </c:pt>
                <c:pt idx="1">
                  <c:v>0.77142857142857146</c:v>
                </c:pt>
                <c:pt idx="2">
                  <c:v>0.80769230769230771</c:v>
                </c:pt>
                <c:pt idx="3">
                  <c:v>0.76470588235294112</c:v>
                </c:pt>
                <c:pt idx="4">
                  <c:v>0.7831325301204819</c:v>
                </c:pt>
                <c:pt idx="5">
                  <c:v>0.73786407766990292</c:v>
                </c:pt>
                <c:pt idx="6">
                  <c:v>0.74576271186440679</c:v>
                </c:pt>
                <c:pt idx="7">
                  <c:v>0.71851851851851856</c:v>
                </c:pt>
              </c:numCache>
            </c:numRef>
          </c:val>
        </c:ser>
        <c:ser>
          <c:idx val="5"/>
          <c:order val="5"/>
          <c:tx>
            <c:strRef>
              <c:f>'206 Marzec'!$E$27</c:f>
              <c:strCache>
                <c:ptCount val="1"/>
                <c:pt idx="0">
                  <c:v>Dorota Janiszewska</c:v>
                </c:pt>
              </c:strCache>
            </c:strRef>
          </c:tx>
          <c:val>
            <c:numRef>
              <c:f>'206 Marzec'!$F$27:$M$27</c:f>
              <c:numCache>
                <c:formatCode>0.0000</c:formatCode>
                <c:ptCount val="8"/>
                <c:pt idx="0">
                  <c:v>0.61111111111111116</c:v>
                </c:pt>
                <c:pt idx="1">
                  <c:v>0.5714285714285714</c:v>
                </c:pt>
                <c:pt idx="2">
                  <c:v>0.55769230769230771</c:v>
                </c:pt>
                <c:pt idx="3">
                  <c:v>0.55882352941176472</c:v>
                </c:pt>
                <c:pt idx="4">
                  <c:v>0.61445783132530118</c:v>
                </c:pt>
                <c:pt idx="5">
                  <c:v>0.61165048543689315</c:v>
                </c:pt>
                <c:pt idx="6">
                  <c:v>0.61016949152542377</c:v>
                </c:pt>
                <c:pt idx="7">
                  <c:v>0.6074074074074074</c:v>
                </c:pt>
              </c:numCache>
            </c:numRef>
          </c:val>
        </c:ser>
        <c:marker val="1"/>
        <c:axId val="48802816"/>
        <c:axId val="48816896"/>
      </c:lineChart>
      <c:catAx>
        <c:axId val="48802816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GB"/>
            </a:pPr>
            <a:endParaRPr lang="pl-PL"/>
          </a:p>
        </c:txPr>
        <c:crossAx val="48816896"/>
        <c:crosses val="autoZero"/>
        <c:auto val="1"/>
        <c:lblAlgn val="ctr"/>
        <c:lblOffset val="100"/>
      </c:catAx>
      <c:valAx>
        <c:axId val="48816896"/>
        <c:scaling>
          <c:orientation val="minMax"/>
          <c:max val="1.1000000000000001"/>
          <c:min val="0.5"/>
        </c:scaling>
        <c:axPos val="l"/>
        <c:majorGridlines/>
        <c:numFmt formatCode="0.0" sourceLinked="0"/>
        <c:tickLblPos val="nextTo"/>
        <c:txPr>
          <a:bodyPr/>
          <a:lstStyle/>
          <a:p>
            <a:pPr>
              <a:defRPr lang="en-GB"/>
            </a:pPr>
            <a:endParaRPr lang="pl-PL"/>
          </a:p>
        </c:txPr>
        <c:crossAx val="4880281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3017492711370152"/>
          <c:h val="0.78394133175549585"/>
        </c:manualLayout>
      </c:layout>
      <c:txPr>
        <a:bodyPr/>
        <a:lstStyle/>
        <a:p>
          <a:pPr>
            <a:defRPr lang="en-GB"/>
          </a:pPr>
          <a:endParaRPr lang="pl-PL"/>
        </a:p>
      </c:txPr>
    </c:legend>
    <c:plotVisOnly val="1"/>
    <c:dispBlanksAs val="gap"/>
  </c:chart>
  <c:printSettings>
    <c:headerFooter/>
    <c:pageMargins b="0.75000000000000655" l="0.70000000000000062" r="0.70000000000000062" t="0.75000000000000655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6537469916328926"/>
          <c:y val="3.9863574745464515E-2"/>
          <c:w val="0.71381405746335735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'205 Luty'!$E$22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'205 Luty'!$F$22:$Q$22</c:f>
              <c:numCache>
                <c:formatCode>0.0000</c:formatCode>
                <c:ptCount val="12"/>
                <c:pt idx="0">
                  <c:v>0.93103448275862066</c:v>
                </c:pt>
                <c:pt idx="1">
                  <c:v>0.98275862068965514</c:v>
                </c:pt>
                <c:pt idx="2">
                  <c:v>1</c:v>
                </c:pt>
                <c:pt idx="3">
                  <c:v>0.9910714285714286</c:v>
                </c:pt>
                <c:pt idx="4">
                  <c:v>0.99275362318840576</c:v>
                </c:pt>
                <c:pt idx="5">
                  <c:v>0.97575757575757571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</c:numCache>
            </c:numRef>
          </c:val>
        </c:ser>
        <c:ser>
          <c:idx val="1"/>
          <c:order val="1"/>
          <c:tx>
            <c:strRef>
              <c:f>'205 Luty'!$E$23</c:f>
              <c:strCache>
                <c:ptCount val="1"/>
                <c:pt idx="0">
                  <c:v>Robert Stańczyk</c:v>
                </c:pt>
              </c:strCache>
            </c:strRef>
          </c:tx>
          <c:val>
            <c:numRef>
              <c:f>'205 Luty'!$F$23:$Q$23</c:f>
              <c:numCache>
                <c:formatCode>0.0000</c:formatCode>
                <c:ptCount val="12"/>
                <c:pt idx="0">
                  <c:v>1</c:v>
                </c:pt>
                <c:pt idx="1">
                  <c:v>1</c:v>
                </c:pt>
                <c:pt idx="2">
                  <c:v>0.97647058823529409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0.98571428571428577</c:v>
                </c:pt>
                <c:pt idx="8">
                  <c:v>0.99111111111111116</c:v>
                </c:pt>
                <c:pt idx="9">
                  <c:v>0.93975903614457834</c:v>
                </c:pt>
                <c:pt idx="10">
                  <c:v>0.94360902255639101</c:v>
                </c:pt>
                <c:pt idx="11">
                  <c:v>0.94557823129251706</c:v>
                </c:pt>
              </c:numCache>
            </c:numRef>
          </c:val>
        </c:ser>
        <c:ser>
          <c:idx val="2"/>
          <c:order val="2"/>
          <c:tx>
            <c:strRef>
              <c:f>'205 Luty'!$E$24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'205 Luty'!$F$24:$Q$24</c:f>
              <c:numCache>
                <c:formatCode>0.0000</c:formatCode>
                <c:ptCount val="12"/>
                <c:pt idx="0">
                  <c:v>0.86206896551724133</c:v>
                </c:pt>
                <c:pt idx="1">
                  <c:v>0.91379310344827591</c:v>
                </c:pt>
                <c:pt idx="2">
                  <c:v>0.91764705882352937</c:v>
                </c:pt>
                <c:pt idx="3">
                  <c:v>0.9285714285714286</c:v>
                </c:pt>
                <c:pt idx="4">
                  <c:v>0.94927536231884058</c:v>
                </c:pt>
                <c:pt idx="5">
                  <c:v>0.87878787878787878</c:v>
                </c:pt>
                <c:pt idx="6">
                  <c:v>0.90810810810810816</c:v>
                </c:pt>
                <c:pt idx="7">
                  <c:v>0.919047619047619</c:v>
                </c:pt>
                <c:pt idx="8">
                  <c:v>0.89333333333333331</c:v>
                </c:pt>
                <c:pt idx="9">
                  <c:v>0.89959839357429716</c:v>
                </c:pt>
                <c:pt idx="10">
                  <c:v>0.89849624060150379</c:v>
                </c:pt>
                <c:pt idx="11">
                  <c:v>0.90816326530612246</c:v>
                </c:pt>
              </c:numCache>
            </c:numRef>
          </c:val>
        </c:ser>
        <c:ser>
          <c:idx val="3"/>
          <c:order val="3"/>
          <c:tx>
            <c:strRef>
              <c:f>'205 Luty'!$E$25</c:f>
              <c:strCache>
                <c:ptCount val="1"/>
                <c:pt idx="0">
                  <c:v>Damian Kuczmaszewski</c:v>
                </c:pt>
              </c:strCache>
            </c:strRef>
          </c:tx>
          <c:val>
            <c:numRef>
              <c:f>'205 Luty'!$F$25:$Q$25</c:f>
              <c:numCache>
                <c:formatCode>0.0000</c:formatCode>
                <c:ptCount val="12"/>
                <c:pt idx="0">
                  <c:v>0.86206896551724133</c:v>
                </c:pt>
                <c:pt idx="1">
                  <c:v>0.91379310344827591</c:v>
                </c:pt>
                <c:pt idx="2">
                  <c:v>0.88235294117647056</c:v>
                </c:pt>
                <c:pt idx="3">
                  <c:v>0.9107142857142857</c:v>
                </c:pt>
                <c:pt idx="4">
                  <c:v>0.93478260869565222</c:v>
                </c:pt>
                <c:pt idx="5">
                  <c:v>0.90909090909090906</c:v>
                </c:pt>
                <c:pt idx="6">
                  <c:v>0.91891891891891897</c:v>
                </c:pt>
                <c:pt idx="7">
                  <c:v>0.90476190476190477</c:v>
                </c:pt>
                <c:pt idx="8">
                  <c:v>0.90222222222222226</c:v>
                </c:pt>
                <c:pt idx="9">
                  <c:v>0.85542168674698793</c:v>
                </c:pt>
                <c:pt idx="10">
                  <c:v>0.85338345864661658</c:v>
                </c:pt>
                <c:pt idx="11">
                  <c:v>0.82993197278911568</c:v>
                </c:pt>
              </c:numCache>
            </c:numRef>
          </c:val>
        </c:ser>
        <c:ser>
          <c:idx val="4"/>
          <c:order val="4"/>
          <c:tx>
            <c:strRef>
              <c:f>'205 Luty'!$E$26</c:f>
              <c:strCache>
                <c:ptCount val="1"/>
                <c:pt idx="0">
                  <c:v>Dorota Janiszewska</c:v>
                </c:pt>
              </c:strCache>
            </c:strRef>
          </c:tx>
          <c:val>
            <c:numRef>
              <c:f>'205 Luty'!$F$26:$Q$26</c:f>
              <c:numCache>
                <c:formatCode>0.0000</c:formatCode>
                <c:ptCount val="12"/>
                <c:pt idx="0">
                  <c:v>0.7931034482758621</c:v>
                </c:pt>
                <c:pt idx="1">
                  <c:v>0.86206896551724133</c:v>
                </c:pt>
                <c:pt idx="2">
                  <c:v>0.85882352941176465</c:v>
                </c:pt>
                <c:pt idx="3">
                  <c:v>0.8571428571428571</c:v>
                </c:pt>
                <c:pt idx="4">
                  <c:v>0.88405797101449279</c:v>
                </c:pt>
                <c:pt idx="5">
                  <c:v>0.84242424242424241</c:v>
                </c:pt>
                <c:pt idx="6">
                  <c:v>0.84324324324324329</c:v>
                </c:pt>
                <c:pt idx="7">
                  <c:v>0.83809523809523812</c:v>
                </c:pt>
                <c:pt idx="8">
                  <c:v>0.82666666666666666</c:v>
                </c:pt>
                <c:pt idx="9">
                  <c:v>0.81526104417670686</c:v>
                </c:pt>
                <c:pt idx="10">
                  <c:v>0.80451127819548873</c:v>
                </c:pt>
                <c:pt idx="11">
                  <c:v>0.76870748299319724</c:v>
                </c:pt>
              </c:numCache>
            </c:numRef>
          </c:val>
        </c:ser>
        <c:ser>
          <c:idx val="5"/>
          <c:order val="5"/>
          <c:tx>
            <c:strRef>
              <c:f>'205 Luty'!$E$27</c:f>
              <c:strCache>
                <c:ptCount val="1"/>
                <c:pt idx="0">
                  <c:v>Anita Nowicka</c:v>
                </c:pt>
              </c:strCache>
            </c:strRef>
          </c:tx>
          <c:val>
            <c:numRef>
              <c:f>'205 Luty'!$F$27:$Q$27</c:f>
              <c:numCache>
                <c:formatCode>0.0000</c:formatCode>
                <c:ptCount val="12"/>
                <c:pt idx="0">
                  <c:v>0.37931034482758619</c:v>
                </c:pt>
                <c:pt idx="1">
                  <c:v>0.5</c:v>
                </c:pt>
                <c:pt idx="2">
                  <c:v>0.47058823529411764</c:v>
                </c:pt>
                <c:pt idx="3">
                  <c:v>0.5267857142857143</c:v>
                </c:pt>
                <c:pt idx="4">
                  <c:v>0.47101449275362317</c:v>
                </c:pt>
                <c:pt idx="5">
                  <c:v>0.46060606060606063</c:v>
                </c:pt>
                <c:pt idx="6">
                  <c:v>0.45945945945945948</c:v>
                </c:pt>
                <c:pt idx="7">
                  <c:v>0.4238095238095238</c:v>
                </c:pt>
                <c:pt idx="8">
                  <c:v>0.43111111111111111</c:v>
                </c:pt>
                <c:pt idx="9">
                  <c:v>0.42168674698795183</c:v>
                </c:pt>
                <c:pt idx="10">
                  <c:v>0.42105263157894735</c:v>
                </c:pt>
                <c:pt idx="11">
                  <c:v>0.44897959183673469</c:v>
                </c:pt>
              </c:numCache>
            </c:numRef>
          </c:val>
        </c:ser>
        <c:marker val="1"/>
        <c:axId val="120310400"/>
        <c:axId val="97505664"/>
      </c:lineChart>
      <c:catAx>
        <c:axId val="120310400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GB"/>
            </a:pPr>
            <a:endParaRPr lang="pl-PL"/>
          </a:p>
        </c:txPr>
        <c:crossAx val="97505664"/>
        <c:crosses val="autoZero"/>
        <c:auto val="1"/>
        <c:lblAlgn val="ctr"/>
        <c:lblOffset val="100"/>
      </c:catAx>
      <c:valAx>
        <c:axId val="97505664"/>
        <c:scaling>
          <c:orientation val="minMax"/>
          <c:max val="1.1000000000000001"/>
          <c:min val="0.30000000000000021"/>
        </c:scaling>
        <c:axPos val="l"/>
        <c:majorGridlines/>
        <c:numFmt formatCode="0.0" sourceLinked="0"/>
        <c:tickLblPos val="nextTo"/>
        <c:txPr>
          <a:bodyPr/>
          <a:lstStyle/>
          <a:p>
            <a:pPr>
              <a:defRPr lang="en-GB"/>
            </a:pPr>
            <a:endParaRPr lang="pl-PL"/>
          </a:p>
        </c:txPr>
        <c:crossAx val="12031040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3017492711370158"/>
          <c:h val="0.78394133175549585"/>
        </c:manualLayout>
      </c:layout>
      <c:txPr>
        <a:bodyPr/>
        <a:lstStyle/>
        <a:p>
          <a:pPr>
            <a:defRPr lang="en-GB"/>
          </a:pPr>
          <a:endParaRPr lang="pl-PL"/>
        </a:p>
      </c:txPr>
    </c:legend>
    <c:plotVisOnly val="1"/>
    <c:dispBlanksAs val="gap"/>
  </c:chart>
  <c:printSettings>
    <c:headerFooter/>
    <c:pageMargins b="0.75000000000000633" l="0.70000000000000062" r="0.70000000000000062" t="0.75000000000000633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6537469916328904"/>
          <c:y val="3.9863574745464515E-2"/>
          <c:w val="0.71381405746335713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'204 Styczeń'!$E$24</c:f>
              <c:strCache>
                <c:ptCount val="1"/>
                <c:pt idx="0">
                  <c:v>Robert Stańczyk</c:v>
                </c:pt>
              </c:strCache>
            </c:strRef>
          </c:tx>
          <c:val>
            <c:numRef>
              <c:f>'204 Styczeń'!$F$24:$N$24</c:f>
              <c:numCache>
                <c:formatCode>0.0000</c:formatCode>
                <c:ptCount val="9"/>
                <c:pt idx="0">
                  <c:v>1</c:v>
                </c:pt>
                <c:pt idx="1">
                  <c:v>0.98245614035087714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</c:numCache>
            </c:numRef>
          </c:val>
        </c:ser>
        <c:ser>
          <c:idx val="1"/>
          <c:order val="1"/>
          <c:tx>
            <c:strRef>
              <c:f>'204 Styczeń'!$E$25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'204 Styczeń'!$F$25:$N$25</c:f>
              <c:numCache>
                <c:formatCode>0.0000</c:formatCode>
                <c:ptCount val="9"/>
                <c:pt idx="0">
                  <c:v>1</c:v>
                </c:pt>
                <c:pt idx="1">
                  <c:v>0.98245614035087714</c:v>
                </c:pt>
                <c:pt idx="2">
                  <c:v>0.96470588235294119</c:v>
                </c:pt>
                <c:pt idx="3">
                  <c:v>0.98165137614678899</c:v>
                </c:pt>
                <c:pt idx="4">
                  <c:v>0.92537313432835822</c:v>
                </c:pt>
                <c:pt idx="5">
                  <c:v>0.94029850746268662</c:v>
                </c:pt>
                <c:pt idx="6">
                  <c:v>0.96103896103896103</c:v>
                </c:pt>
                <c:pt idx="7">
                  <c:v>0.91329479768786126</c:v>
                </c:pt>
                <c:pt idx="8">
                  <c:v>0.92021276595744683</c:v>
                </c:pt>
              </c:numCache>
            </c:numRef>
          </c:val>
        </c:ser>
        <c:ser>
          <c:idx val="2"/>
          <c:order val="2"/>
          <c:tx>
            <c:strRef>
              <c:f>'204 Styczeń'!$E$26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'204 Styczeń'!$F$26:$N$26</c:f>
              <c:numCache>
                <c:formatCode>0.0000</c:formatCode>
                <c:ptCount val="9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0.8990825688073395</c:v>
                </c:pt>
                <c:pt idx="4">
                  <c:v>0.81343283582089554</c:v>
                </c:pt>
                <c:pt idx="5">
                  <c:v>0.91791044776119401</c:v>
                </c:pt>
                <c:pt idx="6">
                  <c:v>0.91558441558441561</c:v>
                </c:pt>
                <c:pt idx="7">
                  <c:v>0.88439306358381498</c:v>
                </c:pt>
                <c:pt idx="8">
                  <c:v>0.88297872340425532</c:v>
                </c:pt>
              </c:numCache>
            </c:numRef>
          </c:val>
        </c:ser>
        <c:ser>
          <c:idx val="3"/>
          <c:order val="3"/>
          <c:tx>
            <c:strRef>
              <c:f>'204 Styczeń'!$E$27</c:f>
              <c:strCache>
                <c:ptCount val="1"/>
                <c:pt idx="0">
                  <c:v>Dorota Janiszewska</c:v>
                </c:pt>
              </c:strCache>
            </c:strRef>
          </c:tx>
          <c:val>
            <c:numRef>
              <c:f>'204 Styczeń'!$F$27:$N$27</c:f>
              <c:numCache>
                <c:formatCode>0.0000</c:formatCode>
                <c:ptCount val="9"/>
                <c:pt idx="0">
                  <c:v>0.8214285714285714</c:v>
                </c:pt>
                <c:pt idx="1">
                  <c:v>0.78947368421052633</c:v>
                </c:pt>
                <c:pt idx="2">
                  <c:v>0.81176470588235294</c:v>
                </c:pt>
                <c:pt idx="3">
                  <c:v>0.83486238532110091</c:v>
                </c:pt>
                <c:pt idx="4">
                  <c:v>0.85820895522388063</c:v>
                </c:pt>
                <c:pt idx="5">
                  <c:v>0.85820895522388063</c:v>
                </c:pt>
                <c:pt idx="6">
                  <c:v>0.87012987012987009</c:v>
                </c:pt>
                <c:pt idx="7">
                  <c:v>0.8554913294797688</c:v>
                </c:pt>
                <c:pt idx="8">
                  <c:v>0.8457446808510638</c:v>
                </c:pt>
              </c:numCache>
            </c:numRef>
          </c:val>
        </c:ser>
        <c:ser>
          <c:idx val="4"/>
          <c:order val="4"/>
          <c:tx>
            <c:strRef>
              <c:f>'204 Styczeń'!$E$28</c:f>
              <c:strCache>
                <c:ptCount val="1"/>
                <c:pt idx="0">
                  <c:v>Robert "Franek" Frank</c:v>
                </c:pt>
              </c:strCache>
            </c:strRef>
          </c:tx>
          <c:val>
            <c:numRef>
              <c:f>'204 Styczeń'!$F$28:$N$28</c:f>
              <c:numCache>
                <c:formatCode>0.0000</c:formatCode>
                <c:ptCount val="9"/>
                <c:pt idx="0">
                  <c:v>0.9642857142857143</c:v>
                </c:pt>
                <c:pt idx="1">
                  <c:v>0.89473684210526316</c:v>
                </c:pt>
                <c:pt idx="2">
                  <c:v>0.91764705882352937</c:v>
                </c:pt>
                <c:pt idx="3">
                  <c:v>0.93577981651376152</c:v>
                </c:pt>
                <c:pt idx="4">
                  <c:v>0.91044776119402981</c:v>
                </c:pt>
                <c:pt idx="5">
                  <c:v>0.91044776119402981</c:v>
                </c:pt>
                <c:pt idx="6">
                  <c:v>0.88311688311688308</c:v>
                </c:pt>
                <c:pt idx="7">
                  <c:v>0.83236994219653182</c:v>
                </c:pt>
                <c:pt idx="8">
                  <c:v>0.81914893617021278</c:v>
                </c:pt>
              </c:numCache>
            </c:numRef>
          </c:val>
        </c:ser>
        <c:ser>
          <c:idx val="5"/>
          <c:order val="5"/>
          <c:tx>
            <c:strRef>
              <c:f>'204 Styczeń'!$E$29</c:f>
              <c:strCache>
                <c:ptCount val="1"/>
                <c:pt idx="0">
                  <c:v>Wojtek Frank</c:v>
                </c:pt>
              </c:strCache>
            </c:strRef>
          </c:tx>
          <c:val>
            <c:numRef>
              <c:f>'204 Styczeń'!$F$29:$N$29</c:f>
              <c:numCache>
                <c:formatCode>0.0000</c:formatCode>
                <c:ptCount val="9"/>
                <c:pt idx="0">
                  <c:v>0.75</c:v>
                </c:pt>
                <c:pt idx="1">
                  <c:v>0.75438596491228072</c:v>
                </c:pt>
                <c:pt idx="2">
                  <c:v>0.6705882352941176</c:v>
                </c:pt>
                <c:pt idx="3">
                  <c:v>0.66972477064220182</c:v>
                </c:pt>
                <c:pt idx="4">
                  <c:v>0.66417910447761197</c:v>
                </c:pt>
                <c:pt idx="5">
                  <c:v>0.71641791044776115</c:v>
                </c:pt>
                <c:pt idx="6">
                  <c:v>0.75974025974025972</c:v>
                </c:pt>
                <c:pt idx="7">
                  <c:v>0.73410404624277459</c:v>
                </c:pt>
                <c:pt idx="8">
                  <c:v>0.72340425531914898</c:v>
                </c:pt>
              </c:numCache>
            </c:numRef>
          </c:val>
        </c:ser>
        <c:ser>
          <c:idx val="6"/>
          <c:order val="6"/>
          <c:tx>
            <c:strRef>
              <c:f>'204 Styczeń'!$E$30</c:f>
              <c:strCache>
                <c:ptCount val="1"/>
                <c:pt idx="0">
                  <c:v>Leszek "Haris" Jęczkowski</c:v>
                </c:pt>
              </c:strCache>
            </c:strRef>
          </c:tx>
          <c:val>
            <c:numRef>
              <c:f>'204 Styczeń'!$F$30:$N$30</c:f>
              <c:numCache>
                <c:formatCode>0.0000</c:formatCode>
                <c:ptCount val="9"/>
                <c:pt idx="0">
                  <c:v>1</c:v>
                </c:pt>
                <c:pt idx="1">
                  <c:v>0.94736842105263153</c:v>
                </c:pt>
                <c:pt idx="2">
                  <c:v>0.96470588235294119</c:v>
                </c:pt>
                <c:pt idx="3">
                  <c:v>0.90825688073394495</c:v>
                </c:pt>
                <c:pt idx="4">
                  <c:v>0.91791044776119401</c:v>
                </c:pt>
                <c:pt idx="5">
                  <c:v>0.94029850746268662</c:v>
                </c:pt>
                <c:pt idx="6">
                  <c:v>0.81818181818181823</c:v>
                </c:pt>
                <c:pt idx="7">
                  <c:v>0.72832369942196529</c:v>
                </c:pt>
                <c:pt idx="8">
                  <c:v>0.67021276595744683</c:v>
                </c:pt>
              </c:numCache>
            </c:numRef>
          </c:val>
        </c:ser>
        <c:ser>
          <c:idx val="7"/>
          <c:order val="7"/>
          <c:tx>
            <c:strRef>
              <c:f>'204 Styczeń'!#REF!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'204 Styczeń'!#REF!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8"/>
          <c:order val="8"/>
          <c:tx>
            <c:strRef>
              <c:f>'204 Styczeń'!#REF!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'204 Styczeń'!#REF!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9"/>
          <c:order val="9"/>
          <c:tx>
            <c:strRef>
              <c:f>'203 Grudzień'!#REF!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'203 Grudzień'!#REF!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0"/>
          <c:order val="10"/>
          <c:tx>
            <c:strRef>
              <c:f>'203 Grudzień'!#REF!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'203 Grudzień'!#REF!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1"/>
          <c:order val="11"/>
          <c:tx>
            <c:strRef>
              <c:f>'203 Grudzień'!#REF!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'203 Grudzień'!#REF!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2"/>
          <c:order val="12"/>
          <c:tx>
            <c:strRef>
              <c:f>'198 Lipiec'!#REF!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'198 Lipiec'!#REF!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3"/>
          <c:order val="13"/>
          <c:tx>
            <c:strRef>
              <c:f>'198 Lipiec'!#REF!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'198 Lipiec'!#REF!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4"/>
          <c:order val="14"/>
          <c:tx>
            <c:strRef>
              <c:f>'198 Lipiec'!#REF!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'198 Lipiec'!#REF!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5"/>
          <c:order val="15"/>
          <c:tx>
            <c:strRef>
              <c:f>'198 Lipiec'!#REF!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'198 Lipiec'!#REF!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6"/>
          <c:order val="16"/>
          <c:tx>
            <c:strRef>
              <c:f>'198 Lipiec'!#REF!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'198 Lipiec'!#REF!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7"/>
          <c:order val="17"/>
          <c:tx>
            <c:strRef>
              <c:f>'198 Lipiec'!#REF!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'198 Lipiec'!#REF!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marker val="1"/>
        <c:axId val="99411456"/>
        <c:axId val="99412992"/>
      </c:lineChart>
      <c:catAx>
        <c:axId val="99411456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GB"/>
            </a:pPr>
            <a:endParaRPr lang="pl-PL"/>
          </a:p>
        </c:txPr>
        <c:crossAx val="99412992"/>
        <c:crosses val="autoZero"/>
        <c:auto val="1"/>
        <c:lblAlgn val="ctr"/>
        <c:lblOffset val="100"/>
      </c:catAx>
      <c:valAx>
        <c:axId val="99412992"/>
        <c:scaling>
          <c:orientation val="minMax"/>
          <c:max val="1.1000000000000001"/>
          <c:min val="0.60000000000000064"/>
        </c:scaling>
        <c:axPos val="l"/>
        <c:majorGridlines/>
        <c:numFmt formatCode="0.0" sourceLinked="0"/>
        <c:tickLblPos val="nextTo"/>
        <c:txPr>
          <a:bodyPr/>
          <a:lstStyle/>
          <a:p>
            <a:pPr>
              <a:defRPr lang="en-GB"/>
            </a:pPr>
            <a:endParaRPr lang="pl-PL"/>
          </a:p>
        </c:txPr>
        <c:crossAx val="9941145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3017492711370163"/>
          <c:h val="0.78394133175549585"/>
        </c:manualLayout>
      </c:layout>
      <c:txPr>
        <a:bodyPr/>
        <a:lstStyle/>
        <a:p>
          <a:pPr>
            <a:defRPr lang="en-GB"/>
          </a:pPr>
          <a:endParaRPr lang="pl-PL"/>
        </a:p>
      </c:txPr>
    </c:legend>
    <c:plotVisOnly val="1"/>
    <c:dispBlanksAs val="gap"/>
  </c:chart>
  <c:printSettings>
    <c:headerFooter/>
    <c:pageMargins b="0.75000000000000611" l="0.70000000000000062" r="0.70000000000000062" t="0.75000000000000611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1988820</xdr:colOff>
      <xdr:row>9</xdr:row>
      <xdr:rowOff>57149</xdr:rowOff>
    </xdr:from>
    <xdr:to>
      <xdr:col>13</xdr:col>
      <xdr:colOff>0</xdr:colOff>
      <xdr:row>27</xdr:row>
      <xdr:rowOff>161924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1988820</xdr:colOff>
      <xdr:row>9</xdr:row>
      <xdr:rowOff>57149</xdr:rowOff>
    </xdr:from>
    <xdr:to>
      <xdr:col>17</xdr:col>
      <xdr:colOff>66675</xdr:colOff>
      <xdr:row>27</xdr:row>
      <xdr:rowOff>161924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1274445</xdr:colOff>
      <xdr:row>12</xdr:row>
      <xdr:rowOff>7620</xdr:rowOff>
    </xdr:from>
    <xdr:to>
      <xdr:col>15</xdr:col>
      <xdr:colOff>133350</xdr:colOff>
      <xdr:row>26</xdr:row>
      <xdr:rowOff>144780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6"/>
  <sheetViews>
    <sheetView tabSelected="1" workbookViewId="0">
      <selection sqref="A1:A2"/>
    </sheetView>
  </sheetViews>
  <sheetFormatPr defaultRowHeight="15"/>
  <cols>
    <col min="2" max="2" width="29.85546875" customWidth="1"/>
    <col min="3" max="3" width="9.140625" customWidth="1"/>
    <col min="4" max="4" width="4.28515625" bestFit="1" customWidth="1"/>
    <col min="6" max="13" width="6.5703125" bestFit="1" customWidth="1"/>
    <col min="14" max="14" width="14" customWidth="1"/>
    <col min="15" max="15" width="4.85546875" customWidth="1"/>
    <col min="16" max="16" width="13.7109375" customWidth="1"/>
    <col min="17" max="17" width="4.5703125" customWidth="1"/>
    <col min="18" max="18" width="7.140625" customWidth="1"/>
    <col min="19" max="19" width="4.85546875" customWidth="1"/>
  </cols>
  <sheetData>
    <row r="1" spans="1:19" ht="14.45" customHeight="1">
      <c r="A1" s="34" t="s">
        <v>0</v>
      </c>
      <c r="B1" s="34" t="s">
        <v>1</v>
      </c>
      <c r="C1" s="34" t="s">
        <v>2</v>
      </c>
      <c r="D1" s="35" t="s">
        <v>3</v>
      </c>
      <c r="E1" s="37" t="s">
        <v>4</v>
      </c>
      <c r="F1" s="31">
        <v>1</v>
      </c>
      <c r="G1" s="31">
        <v>2</v>
      </c>
      <c r="H1" s="31">
        <v>3</v>
      </c>
      <c r="I1" s="31">
        <v>4</v>
      </c>
      <c r="J1" s="31">
        <v>5</v>
      </c>
      <c r="K1" s="31">
        <v>6</v>
      </c>
      <c r="L1" s="35">
        <v>7</v>
      </c>
      <c r="M1" s="35">
        <v>8</v>
      </c>
      <c r="N1" s="32" t="s">
        <v>32</v>
      </c>
      <c r="O1" s="32"/>
      <c r="P1" s="32"/>
      <c r="Q1" s="32"/>
      <c r="R1" s="29" t="s">
        <v>36</v>
      </c>
      <c r="S1" s="30">
        <v>200</v>
      </c>
    </row>
    <row r="2" spans="1:19">
      <c r="A2" s="34"/>
      <c r="B2" s="34"/>
      <c r="C2" s="34"/>
      <c r="D2" s="36"/>
      <c r="E2" s="37"/>
      <c r="F2" s="31"/>
      <c r="G2" s="31"/>
      <c r="H2" s="31"/>
      <c r="I2" s="31"/>
      <c r="J2" s="31"/>
      <c r="K2" s="31"/>
      <c r="L2" s="36"/>
      <c r="M2" s="36"/>
      <c r="N2" t="s">
        <v>33</v>
      </c>
      <c r="O2" s="8" t="s">
        <v>34</v>
      </c>
      <c r="P2" t="s">
        <v>31</v>
      </c>
      <c r="Q2" s="8" t="s">
        <v>34</v>
      </c>
      <c r="R2" t="s">
        <v>35</v>
      </c>
      <c r="S2" s="8" t="s">
        <v>34</v>
      </c>
    </row>
    <row r="3" spans="1:19">
      <c r="A3" s="11">
        <v>1</v>
      </c>
      <c r="B3" s="13" t="s">
        <v>7</v>
      </c>
      <c r="C3" s="14" t="s">
        <v>5</v>
      </c>
      <c r="D3" s="14" t="s">
        <v>6</v>
      </c>
      <c r="E3" s="15">
        <f>SUM(F3:M3)</f>
        <v>135</v>
      </c>
      <c r="F3" s="19">
        <v>17</v>
      </c>
      <c r="G3" s="19">
        <v>14</v>
      </c>
      <c r="H3" s="20">
        <v>16</v>
      </c>
      <c r="I3" s="19">
        <v>18</v>
      </c>
      <c r="J3" s="19">
        <v>18</v>
      </c>
      <c r="K3" s="19">
        <v>20</v>
      </c>
      <c r="L3" s="19">
        <v>15</v>
      </c>
      <c r="M3" s="19">
        <v>17</v>
      </c>
      <c r="R3">
        <f t="shared" ref="R3:R7" si="0">E3-$S$1</f>
        <v>-65</v>
      </c>
      <c r="S3" s="28">
        <f t="shared" ref="S3:S7" si="1">E3/$S$1</f>
        <v>0.67500000000000004</v>
      </c>
    </row>
    <row r="4" spans="1:19">
      <c r="A4" s="11">
        <v>2</v>
      </c>
      <c r="B4" s="17" t="s">
        <v>9</v>
      </c>
      <c r="C4" s="12" t="s">
        <v>5</v>
      </c>
      <c r="D4" s="18" t="s">
        <v>10</v>
      </c>
      <c r="E4" s="15">
        <f>SUM(F4:M4)</f>
        <v>126</v>
      </c>
      <c r="F4" s="22">
        <v>18</v>
      </c>
      <c r="G4" s="22">
        <v>17</v>
      </c>
      <c r="H4" s="21">
        <v>17</v>
      </c>
      <c r="I4" s="22">
        <v>16</v>
      </c>
      <c r="J4" s="16">
        <v>13</v>
      </c>
      <c r="K4" s="16">
        <v>11</v>
      </c>
      <c r="L4" s="16">
        <v>19</v>
      </c>
      <c r="M4" s="16">
        <v>15</v>
      </c>
      <c r="N4">
        <f>E3-E4</f>
        <v>9</v>
      </c>
      <c r="O4" s="28">
        <f t="shared" ref="O4:O7" si="2">E4/E3</f>
        <v>0.93333333333333335</v>
      </c>
      <c r="P4">
        <f t="shared" ref="P4:P7" si="3">E4-E$3</f>
        <v>-9</v>
      </c>
      <c r="Q4" s="28">
        <f t="shared" ref="Q4:Q7" si="4">E4/E$3</f>
        <v>0.93333333333333335</v>
      </c>
      <c r="R4">
        <f t="shared" si="0"/>
        <v>-74</v>
      </c>
      <c r="S4" s="28">
        <f t="shared" si="1"/>
        <v>0.63</v>
      </c>
    </row>
    <row r="5" spans="1:19">
      <c r="A5" s="11">
        <v>3</v>
      </c>
      <c r="B5" s="13" t="s">
        <v>23</v>
      </c>
      <c r="C5" s="14" t="s">
        <v>5</v>
      </c>
      <c r="D5" s="14" t="s">
        <v>10</v>
      </c>
      <c r="E5" s="15">
        <f>SUM(F5:M5)</f>
        <v>111</v>
      </c>
      <c r="F5" s="20">
        <v>13</v>
      </c>
      <c r="G5" s="20">
        <v>11</v>
      </c>
      <c r="H5" s="20">
        <v>11</v>
      </c>
      <c r="I5" s="20">
        <v>16</v>
      </c>
      <c r="J5" s="19">
        <v>17</v>
      </c>
      <c r="K5" s="19">
        <v>13</v>
      </c>
      <c r="L5" s="19">
        <v>17</v>
      </c>
      <c r="M5" s="19">
        <v>13</v>
      </c>
      <c r="N5">
        <f t="shared" ref="N5:N8" si="5">E4-E5</f>
        <v>15</v>
      </c>
      <c r="O5" s="28">
        <f t="shared" si="2"/>
        <v>0.88095238095238093</v>
      </c>
      <c r="P5">
        <f t="shared" si="3"/>
        <v>-24</v>
      </c>
      <c r="Q5" s="28">
        <f t="shared" si="4"/>
        <v>0.82222222222222219</v>
      </c>
      <c r="R5">
        <f t="shared" si="0"/>
        <v>-89</v>
      </c>
      <c r="S5" s="28">
        <f t="shared" si="1"/>
        <v>0.55500000000000005</v>
      </c>
    </row>
    <row r="6" spans="1:19">
      <c r="A6" s="11">
        <v>4</v>
      </c>
      <c r="B6" s="13" t="s">
        <v>37</v>
      </c>
      <c r="C6" s="14" t="s">
        <v>38</v>
      </c>
      <c r="D6" s="14" t="s">
        <v>6</v>
      </c>
      <c r="E6" s="15">
        <f>SUM(F6:M6)</f>
        <v>102</v>
      </c>
      <c r="F6" s="21">
        <v>10</v>
      </c>
      <c r="G6" s="21">
        <v>12</v>
      </c>
      <c r="H6" s="21">
        <v>12</v>
      </c>
      <c r="I6" s="21">
        <v>15</v>
      </c>
      <c r="J6" s="21">
        <v>14</v>
      </c>
      <c r="K6" s="21">
        <v>13</v>
      </c>
      <c r="L6" s="21">
        <v>15</v>
      </c>
      <c r="M6" s="21">
        <v>11</v>
      </c>
      <c r="N6">
        <f t="shared" si="5"/>
        <v>9</v>
      </c>
      <c r="O6" s="28">
        <f t="shared" si="2"/>
        <v>0.91891891891891897</v>
      </c>
      <c r="P6">
        <f t="shared" si="3"/>
        <v>-33</v>
      </c>
      <c r="Q6" s="28">
        <f t="shared" si="4"/>
        <v>0.75555555555555554</v>
      </c>
      <c r="R6">
        <f t="shared" si="0"/>
        <v>-98</v>
      </c>
      <c r="S6" s="28">
        <f t="shared" si="1"/>
        <v>0.51</v>
      </c>
    </row>
    <row r="7" spans="1:19">
      <c r="A7" s="11">
        <v>5</v>
      </c>
      <c r="B7" s="13" t="s">
        <v>29</v>
      </c>
      <c r="C7" s="14" t="s">
        <v>28</v>
      </c>
      <c r="D7" s="14" t="s">
        <v>10</v>
      </c>
      <c r="E7" s="15">
        <f>SUM(F7:M7)</f>
        <v>97</v>
      </c>
      <c r="F7" s="20">
        <v>13</v>
      </c>
      <c r="G7" s="20">
        <v>14</v>
      </c>
      <c r="H7" s="20">
        <v>15</v>
      </c>
      <c r="I7" s="20">
        <v>10</v>
      </c>
      <c r="J7" s="20">
        <v>13</v>
      </c>
      <c r="K7" s="20">
        <v>11</v>
      </c>
      <c r="L7" s="20">
        <v>12</v>
      </c>
      <c r="M7" s="20">
        <v>9</v>
      </c>
      <c r="N7">
        <f t="shared" si="5"/>
        <v>5</v>
      </c>
      <c r="O7" s="28">
        <f t="shared" si="2"/>
        <v>0.9509803921568627</v>
      </c>
      <c r="P7">
        <f t="shared" si="3"/>
        <v>-38</v>
      </c>
      <c r="Q7" s="28">
        <f t="shared" si="4"/>
        <v>0.71851851851851856</v>
      </c>
      <c r="R7">
        <f t="shared" si="0"/>
        <v>-103</v>
      </c>
      <c r="S7" s="28">
        <f t="shared" si="1"/>
        <v>0.48499999999999999</v>
      </c>
    </row>
    <row r="8" spans="1:19">
      <c r="A8" s="11">
        <v>6</v>
      </c>
      <c r="B8" s="13" t="s">
        <v>24</v>
      </c>
      <c r="C8" s="14" t="s">
        <v>5</v>
      </c>
      <c r="D8" s="14" t="s">
        <v>8</v>
      </c>
      <c r="E8" s="15">
        <f>SUM(F8:M8)</f>
        <v>82</v>
      </c>
      <c r="F8" s="21">
        <v>11</v>
      </c>
      <c r="G8" s="21">
        <v>9</v>
      </c>
      <c r="H8" s="21">
        <v>9</v>
      </c>
      <c r="I8" s="21">
        <v>9</v>
      </c>
      <c r="J8" s="21">
        <v>13</v>
      </c>
      <c r="K8" s="21">
        <v>12</v>
      </c>
      <c r="L8" s="21">
        <v>9</v>
      </c>
      <c r="M8" s="21">
        <v>10</v>
      </c>
      <c r="N8">
        <f t="shared" si="5"/>
        <v>15</v>
      </c>
      <c r="O8" s="28">
        <f>E8/E7</f>
        <v>0.84536082474226804</v>
      </c>
      <c r="P8">
        <f>E8-E$3</f>
        <v>-53</v>
      </c>
      <c r="Q8" s="28">
        <f>E8/E$3</f>
        <v>0.6074074074074074</v>
      </c>
      <c r="R8">
        <f>E8-$S$1</f>
        <v>-118</v>
      </c>
      <c r="S8" s="28">
        <f>E8/$S$1</f>
        <v>0.41</v>
      </c>
    </row>
    <row r="9" spans="1:19">
      <c r="A9" s="2"/>
      <c r="B9" s="3"/>
      <c r="C9" s="2"/>
      <c r="D9" s="2"/>
      <c r="E9" s="2"/>
      <c r="F9" s="2"/>
      <c r="G9" s="2"/>
      <c r="H9" s="2"/>
      <c r="I9" s="2"/>
      <c r="J9" s="4"/>
      <c r="K9" s="4"/>
      <c r="L9" s="4"/>
      <c r="M9" s="2"/>
    </row>
    <row r="10" spans="1:19">
      <c r="B10" s="5" t="s">
        <v>12</v>
      </c>
      <c r="D10" s="2"/>
      <c r="E10" s="2"/>
      <c r="F10" s="2"/>
      <c r="G10" s="2"/>
      <c r="H10" s="2"/>
      <c r="I10" s="2"/>
      <c r="J10" s="4"/>
      <c r="K10" s="4"/>
      <c r="L10" s="4"/>
    </row>
    <row r="11" spans="1:19">
      <c r="A11" s="6" t="s">
        <v>13</v>
      </c>
      <c r="B11" s="5" t="s">
        <v>14</v>
      </c>
      <c r="D11" s="2"/>
      <c r="F11" s="2"/>
      <c r="G11" s="2"/>
      <c r="H11" s="2"/>
      <c r="I11" s="2"/>
      <c r="J11" s="4"/>
      <c r="K11" s="4"/>
      <c r="L11" s="4"/>
    </row>
    <row r="12" spans="1:19">
      <c r="A12" s="6" t="s">
        <v>10</v>
      </c>
      <c r="B12" s="5" t="s">
        <v>15</v>
      </c>
      <c r="D12" s="2"/>
      <c r="F12" s="2">
        <v>1</v>
      </c>
      <c r="G12" s="2">
        <v>2</v>
      </c>
      <c r="H12" s="2">
        <v>3</v>
      </c>
      <c r="I12" s="2">
        <v>4</v>
      </c>
      <c r="J12" s="2">
        <v>5</v>
      </c>
      <c r="K12" s="2">
        <v>6</v>
      </c>
      <c r="L12" s="2">
        <v>7</v>
      </c>
      <c r="M12" s="2">
        <v>8</v>
      </c>
    </row>
    <row r="13" spans="1:19">
      <c r="A13" s="6" t="s">
        <v>8</v>
      </c>
      <c r="B13" s="7" t="s">
        <v>16</v>
      </c>
      <c r="D13" s="2"/>
      <c r="F13" s="2">
        <f>SUM($F3:F3)</f>
        <v>17</v>
      </c>
      <c r="G13" s="2">
        <f>SUM($F3:G3)</f>
        <v>31</v>
      </c>
      <c r="H13" s="2">
        <f>SUM($F3:H3)</f>
        <v>47</v>
      </c>
      <c r="I13" s="2">
        <f>SUM($F3:I3)</f>
        <v>65</v>
      </c>
      <c r="J13" s="2">
        <f>SUM($F3:J3)</f>
        <v>83</v>
      </c>
      <c r="K13" s="2">
        <f>SUM($F3:K3)</f>
        <v>103</v>
      </c>
      <c r="L13" s="2">
        <f>SUM($F3:L3)</f>
        <v>118</v>
      </c>
      <c r="M13" s="2">
        <f>SUM($F3:M3)</f>
        <v>135</v>
      </c>
    </row>
    <row r="14" spans="1:19">
      <c r="A14" s="6" t="s">
        <v>6</v>
      </c>
      <c r="B14" s="5" t="s">
        <v>17</v>
      </c>
      <c r="D14" s="2"/>
      <c r="F14" s="2">
        <f>SUM($F4:F4)</f>
        <v>18</v>
      </c>
      <c r="G14" s="2">
        <f>SUM($F4:G4)</f>
        <v>35</v>
      </c>
      <c r="H14" s="2">
        <f>SUM($F4:H4)</f>
        <v>52</v>
      </c>
      <c r="I14" s="2">
        <f>SUM($F4:I4)</f>
        <v>68</v>
      </c>
      <c r="J14" s="2">
        <f>SUM($F4:J4)</f>
        <v>81</v>
      </c>
      <c r="K14" s="2">
        <f>SUM($F4:K4)</f>
        <v>92</v>
      </c>
      <c r="L14" s="2">
        <f>SUM($F4:L4)</f>
        <v>111</v>
      </c>
      <c r="M14" s="2">
        <f>SUM($F4:M4)</f>
        <v>126</v>
      </c>
    </row>
    <row r="15" spans="1:19">
      <c r="A15" s="6" t="s">
        <v>18</v>
      </c>
      <c r="B15" s="5" t="s">
        <v>19</v>
      </c>
      <c r="D15" s="2"/>
      <c r="F15" s="2">
        <f>SUM($F5:F5)</f>
        <v>13</v>
      </c>
      <c r="G15" s="2">
        <f>SUM($F5:G5)</f>
        <v>24</v>
      </c>
      <c r="H15" s="2">
        <f>SUM($F5:H5)</f>
        <v>35</v>
      </c>
      <c r="I15" s="2">
        <f>SUM($F5:I5)</f>
        <v>51</v>
      </c>
      <c r="J15" s="2">
        <f>SUM($F5:J5)</f>
        <v>68</v>
      </c>
      <c r="K15" s="2">
        <f>SUM($F5:K5)</f>
        <v>81</v>
      </c>
      <c r="L15" s="2">
        <f>SUM($F5:L5)</f>
        <v>98</v>
      </c>
      <c r="M15" s="2">
        <f>SUM($F5:M5)</f>
        <v>111</v>
      </c>
    </row>
    <row r="16" spans="1:19">
      <c r="A16" s="6" t="s">
        <v>20</v>
      </c>
      <c r="B16" s="7" t="s">
        <v>21</v>
      </c>
      <c r="D16" s="2"/>
      <c r="F16" s="2">
        <f>SUM($F6:F6)</f>
        <v>10</v>
      </c>
      <c r="G16" s="2">
        <f>SUM($F6:G6)</f>
        <v>22</v>
      </c>
      <c r="H16" s="2">
        <f>SUM($F6:H6)</f>
        <v>34</v>
      </c>
      <c r="I16" s="2">
        <f>SUM($F6:I6)</f>
        <v>49</v>
      </c>
      <c r="J16" s="2">
        <f>SUM($F6:J6)</f>
        <v>63</v>
      </c>
      <c r="K16" s="2">
        <f>SUM($F6:K6)</f>
        <v>76</v>
      </c>
      <c r="L16" s="2">
        <f>SUM($F6:L6)</f>
        <v>91</v>
      </c>
      <c r="M16" s="2">
        <f>SUM($F6:M6)</f>
        <v>102</v>
      </c>
    </row>
    <row r="17" spans="1:13">
      <c r="A17" s="8"/>
      <c r="D17" s="2"/>
      <c r="F17" s="2">
        <f>SUM($F7:F7)</f>
        <v>13</v>
      </c>
      <c r="G17" s="2">
        <f>SUM($F7:G7)</f>
        <v>27</v>
      </c>
      <c r="H17" s="2">
        <f>SUM($F7:H7)</f>
        <v>42</v>
      </c>
      <c r="I17" s="2">
        <f>SUM($F7:I7)</f>
        <v>52</v>
      </c>
      <c r="J17" s="2">
        <f>SUM($F7:J7)</f>
        <v>65</v>
      </c>
      <c r="K17" s="2">
        <f>SUM($F7:K7)</f>
        <v>76</v>
      </c>
      <c r="L17" s="2">
        <f>SUM($F7:L7)</f>
        <v>88</v>
      </c>
      <c r="M17" s="2">
        <f>SUM($F7:M7)</f>
        <v>97</v>
      </c>
    </row>
    <row r="18" spans="1:13">
      <c r="A18" s="8"/>
      <c r="B18" s="5" t="s">
        <v>22</v>
      </c>
      <c r="D18" s="2"/>
      <c r="F18" s="2">
        <f>SUM($F8:F8)</f>
        <v>11</v>
      </c>
      <c r="G18" s="2">
        <f>SUM($F8:G8)</f>
        <v>20</v>
      </c>
      <c r="H18" s="2">
        <f>SUM($F8:H8)</f>
        <v>29</v>
      </c>
      <c r="I18" s="2">
        <f>SUM($F8:I8)</f>
        <v>38</v>
      </c>
      <c r="J18" s="2">
        <f>SUM($F8:J8)</f>
        <v>51</v>
      </c>
      <c r="K18" s="2">
        <f>SUM($F8:K8)</f>
        <v>63</v>
      </c>
      <c r="L18" s="2">
        <f>SUM($F8:L8)</f>
        <v>72</v>
      </c>
      <c r="M18" s="2">
        <f>SUM($F8:M8)</f>
        <v>82</v>
      </c>
    </row>
    <row r="19" spans="1:13">
      <c r="F19" s="2">
        <f t="shared" ref="F19:M19" si="6">MAX(F13:F18)</f>
        <v>18</v>
      </c>
      <c r="G19" s="2">
        <f t="shared" si="6"/>
        <v>35</v>
      </c>
      <c r="H19" s="2">
        <f t="shared" si="6"/>
        <v>52</v>
      </c>
      <c r="I19" s="2">
        <f t="shared" si="6"/>
        <v>68</v>
      </c>
      <c r="J19" s="2">
        <f t="shared" si="6"/>
        <v>83</v>
      </c>
      <c r="K19" s="2">
        <f t="shared" si="6"/>
        <v>103</v>
      </c>
      <c r="L19" s="2">
        <f t="shared" si="6"/>
        <v>118</v>
      </c>
      <c r="M19" s="2">
        <f t="shared" si="6"/>
        <v>135</v>
      </c>
    </row>
    <row r="20" spans="1:13">
      <c r="F20" s="2"/>
      <c r="G20" s="2"/>
      <c r="H20" s="2"/>
      <c r="I20" s="2"/>
      <c r="J20" s="2"/>
      <c r="K20" s="2"/>
      <c r="L20" s="2"/>
      <c r="M20" s="2"/>
    </row>
    <row r="21" spans="1:13">
      <c r="F21" s="9"/>
      <c r="G21" s="9"/>
      <c r="H21" s="2"/>
      <c r="I21" s="9"/>
      <c r="J21" s="4"/>
      <c r="K21" s="4"/>
      <c r="L21" s="4"/>
    </row>
    <row r="22" spans="1:13">
      <c r="E22" s="1" t="str">
        <f t="shared" ref="E22:E27" si="7">B3</f>
        <v>Krzysztof "FAZIK" Brzeziński</v>
      </c>
      <c r="F22" s="10">
        <f t="shared" ref="F22:M27" si="8">F13/F$19</f>
        <v>0.94444444444444442</v>
      </c>
      <c r="G22" s="10">
        <f t="shared" si="8"/>
        <v>0.88571428571428568</v>
      </c>
      <c r="H22" s="10">
        <f t="shared" si="8"/>
        <v>0.90384615384615385</v>
      </c>
      <c r="I22" s="10">
        <f t="shared" si="8"/>
        <v>0.95588235294117652</v>
      </c>
      <c r="J22" s="10">
        <f t="shared" si="8"/>
        <v>1</v>
      </c>
      <c r="K22" s="10">
        <f t="shared" si="8"/>
        <v>1</v>
      </c>
      <c r="L22" s="10">
        <f t="shared" si="8"/>
        <v>1</v>
      </c>
      <c r="M22" s="10">
        <f t="shared" si="8"/>
        <v>1</v>
      </c>
    </row>
    <row r="23" spans="1:13">
      <c r="E23" s="1" t="str">
        <f t="shared" si="7"/>
        <v>Robert Stańczyk</v>
      </c>
      <c r="F23" s="10">
        <f t="shared" si="8"/>
        <v>1</v>
      </c>
      <c r="G23" s="10">
        <f t="shared" si="8"/>
        <v>1</v>
      </c>
      <c r="H23" s="10">
        <f t="shared" si="8"/>
        <v>1</v>
      </c>
      <c r="I23" s="10">
        <f t="shared" si="8"/>
        <v>1</v>
      </c>
      <c r="J23" s="10">
        <f t="shared" si="8"/>
        <v>0.97590361445783136</v>
      </c>
      <c r="K23" s="10">
        <f t="shared" si="8"/>
        <v>0.89320388349514568</v>
      </c>
      <c r="L23" s="10">
        <f t="shared" si="8"/>
        <v>0.94067796610169496</v>
      </c>
      <c r="M23" s="10">
        <f t="shared" si="8"/>
        <v>0.93333333333333335</v>
      </c>
    </row>
    <row r="24" spans="1:13">
      <c r="E24" s="1" t="str">
        <f t="shared" si="7"/>
        <v>Leszek "Haris" Jęczkowski</v>
      </c>
      <c r="F24" s="10">
        <f t="shared" si="8"/>
        <v>0.72222222222222221</v>
      </c>
      <c r="G24" s="10">
        <f t="shared" si="8"/>
        <v>0.68571428571428572</v>
      </c>
      <c r="H24" s="10">
        <f t="shared" si="8"/>
        <v>0.67307692307692313</v>
      </c>
      <c r="I24" s="10">
        <f t="shared" si="8"/>
        <v>0.75</v>
      </c>
      <c r="J24" s="10">
        <f t="shared" si="8"/>
        <v>0.81927710843373491</v>
      </c>
      <c r="K24" s="10">
        <f t="shared" si="8"/>
        <v>0.78640776699029125</v>
      </c>
      <c r="L24" s="10">
        <f t="shared" si="8"/>
        <v>0.83050847457627119</v>
      </c>
      <c r="M24" s="10">
        <f t="shared" si="8"/>
        <v>0.82222222222222219</v>
      </c>
    </row>
    <row r="25" spans="1:13">
      <c r="E25" s="1" t="str">
        <f t="shared" si="7"/>
        <v>Andrzej "Bosman" Szach</v>
      </c>
      <c r="F25" s="10">
        <f t="shared" si="8"/>
        <v>0.55555555555555558</v>
      </c>
      <c r="G25" s="10">
        <f t="shared" si="8"/>
        <v>0.62857142857142856</v>
      </c>
      <c r="H25" s="10">
        <f t="shared" si="8"/>
        <v>0.65384615384615385</v>
      </c>
      <c r="I25" s="10">
        <f t="shared" si="8"/>
        <v>0.72058823529411764</v>
      </c>
      <c r="J25" s="10">
        <f t="shared" si="8"/>
        <v>0.75903614457831325</v>
      </c>
      <c r="K25" s="10">
        <f t="shared" si="8"/>
        <v>0.73786407766990292</v>
      </c>
      <c r="L25" s="10">
        <f t="shared" si="8"/>
        <v>0.77118644067796616</v>
      </c>
      <c r="M25" s="10">
        <f t="shared" si="8"/>
        <v>0.75555555555555554</v>
      </c>
    </row>
    <row r="26" spans="1:13">
      <c r="E26" s="1" t="str">
        <f t="shared" si="7"/>
        <v>Damian Kuczmaszewski</v>
      </c>
      <c r="F26" s="10">
        <f t="shared" si="8"/>
        <v>0.72222222222222221</v>
      </c>
      <c r="G26" s="10">
        <f t="shared" si="8"/>
        <v>0.77142857142857146</v>
      </c>
      <c r="H26" s="10">
        <f t="shared" si="8"/>
        <v>0.80769230769230771</v>
      </c>
      <c r="I26" s="10">
        <f t="shared" si="8"/>
        <v>0.76470588235294112</v>
      </c>
      <c r="J26" s="10">
        <f t="shared" si="8"/>
        <v>0.7831325301204819</v>
      </c>
      <c r="K26" s="10">
        <f t="shared" si="8"/>
        <v>0.73786407766990292</v>
      </c>
      <c r="L26" s="10">
        <f t="shared" si="8"/>
        <v>0.74576271186440679</v>
      </c>
      <c r="M26" s="10">
        <f t="shared" si="8"/>
        <v>0.71851851851851856</v>
      </c>
    </row>
    <row r="27" spans="1:13">
      <c r="E27" s="1" t="str">
        <f t="shared" si="7"/>
        <v>Dorota Janiszewska</v>
      </c>
      <c r="F27" s="10">
        <f t="shared" si="8"/>
        <v>0.61111111111111116</v>
      </c>
      <c r="G27" s="10">
        <f t="shared" si="8"/>
        <v>0.5714285714285714</v>
      </c>
      <c r="H27" s="10">
        <f t="shared" si="8"/>
        <v>0.55769230769230771</v>
      </c>
      <c r="I27" s="10">
        <f t="shared" si="8"/>
        <v>0.55882352941176472</v>
      </c>
      <c r="J27" s="10">
        <f t="shared" si="8"/>
        <v>0.61445783132530118</v>
      </c>
      <c r="K27" s="10">
        <f t="shared" si="8"/>
        <v>0.61165048543689315</v>
      </c>
      <c r="L27" s="10">
        <f t="shared" si="8"/>
        <v>0.61016949152542377</v>
      </c>
      <c r="M27" s="10">
        <f t="shared" si="8"/>
        <v>0.6074074074074074</v>
      </c>
    </row>
    <row r="29" spans="1:13">
      <c r="A29" s="34" t="s">
        <v>0</v>
      </c>
      <c r="B29" s="34" t="s">
        <v>1</v>
      </c>
      <c r="C29" s="34" t="s">
        <v>2</v>
      </c>
      <c r="D29" s="35" t="s">
        <v>3</v>
      </c>
      <c r="E29" s="37" t="s">
        <v>4</v>
      </c>
      <c r="F29" s="31">
        <v>1</v>
      </c>
      <c r="G29" s="31">
        <v>2</v>
      </c>
      <c r="H29" s="31">
        <v>3</v>
      </c>
      <c r="I29" s="31">
        <v>4</v>
      </c>
      <c r="J29" s="31">
        <v>5</v>
      </c>
      <c r="K29" s="31">
        <v>6</v>
      </c>
      <c r="L29" s="35">
        <v>7</v>
      </c>
      <c r="M29" s="35">
        <v>8</v>
      </c>
    </row>
    <row r="30" spans="1:13">
      <c r="A30" s="34"/>
      <c r="B30" s="34"/>
      <c r="C30" s="34"/>
      <c r="D30" s="36"/>
      <c r="E30" s="37"/>
      <c r="F30" s="31"/>
      <c r="G30" s="31"/>
      <c r="H30" s="31"/>
      <c r="I30" s="31"/>
      <c r="J30" s="31"/>
      <c r="K30" s="31"/>
      <c r="L30" s="36"/>
      <c r="M30" s="36"/>
    </row>
    <row r="31" spans="1:13">
      <c r="A31" s="11">
        <v>1</v>
      </c>
      <c r="B31" s="13" t="s">
        <v>7</v>
      </c>
      <c r="C31" s="14" t="s">
        <v>5</v>
      </c>
      <c r="D31" s="14" t="s">
        <v>6</v>
      </c>
      <c r="E31" s="15">
        <f>SUM(F31:M31)</f>
        <v>13</v>
      </c>
      <c r="F31" s="19">
        <v>2</v>
      </c>
      <c r="G31" s="19">
        <v>2</v>
      </c>
      <c r="H31" s="20">
        <v>2</v>
      </c>
      <c r="I31" s="19">
        <v>1</v>
      </c>
      <c r="J31" s="19">
        <v>1</v>
      </c>
      <c r="K31" s="19">
        <v>1</v>
      </c>
      <c r="L31" s="19">
        <v>3</v>
      </c>
      <c r="M31" s="19">
        <v>1</v>
      </c>
    </row>
    <row r="32" spans="1:13">
      <c r="A32" s="11">
        <v>2</v>
      </c>
      <c r="B32" s="17" t="s">
        <v>9</v>
      </c>
      <c r="C32" s="12" t="s">
        <v>5</v>
      </c>
      <c r="D32" s="18" t="s">
        <v>10</v>
      </c>
      <c r="E32" s="15">
        <f>SUM(F32:M32)</f>
        <v>17</v>
      </c>
      <c r="F32" s="22">
        <v>1</v>
      </c>
      <c r="G32" s="22">
        <v>1</v>
      </c>
      <c r="H32" s="21">
        <v>1</v>
      </c>
      <c r="I32" s="22">
        <v>2</v>
      </c>
      <c r="J32" s="16">
        <v>4</v>
      </c>
      <c r="K32" s="16">
        <v>5</v>
      </c>
      <c r="L32" s="16">
        <v>1</v>
      </c>
      <c r="M32" s="16">
        <v>2</v>
      </c>
    </row>
    <row r="33" spans="1:13">
      <c r="A33" s="11">
        <v>3</v>
      </c>
      <c r="B33" s="13" t="s">
        <v>23</v>
      </c>
      <c r="C33" s="14" t="s">
        <v>5</v>
      </c>
      <c r="D33" s="14" t="s">
        <v>10</v>
      </c>
      <c r="E33" s="15">
        <f>SUM(F33:M33)</f>
        <v>24</v>
      </c>
      <c r="F33" s="20">
        <v>3</v>
      </c>
      <c r="G33" s="20">
        <v>5</v>
      </c>
      <c r="H33" s="20">
        <v>5</v>
      </c>
      <c r="I33" s="20">
        <v>2</v>
      </c>
      <c r="J33" s="19">
        <v>2</v>
      </c>
      <c r="K33" s="19">
        <v>2</v>
      </c>
      <c r="L33" s="19">
        <v>2</v>
      </c>
      <c r="M33" s="19">
        <v>3</v>
      </c>
    </row>
    <row r="34" spans="1:13">
      <c r="A34" s="11">
        <v>4</v>
      </c>
      <c r="B34" s="13" t="s">
        <v>37</v>
      </c>
      <c r="C34" s="14" t="s">
        <v>38</v>
      </c>
      <c r="D34" s="14" t="s">
        <v>6</v>
      </c>
      <c r="E34" s="15">
        <f>SUM(F34:M34)</f>
        <v>30</v>
      </c>
      <c r="F34" s="21">
        <v>6</v>
      </c>
      <c r="G34" s="21">
        <v>4</v>
      </c>
      <c r="H34" s="21">
        <v>4</v>
      </c>
      <c r="I34" s="21">
        <v>4</v>
      </c>
      <c r="J34" s="21">
        <v>3</v>
      </c>
      <c r="K34" s="21">
        <v>2</v>
      </c>
      <c r="L34" s="21">
        <v>3</v>
      </c>
      <c r="M34" s="21">
        <v>4</v>
      </c>
    </row>
    <row r="35" spans="1:13">
      <c r="A35" s="11">
        <v>5</v>
      </c>
      <c r="B35" s="13" t="s">
        <v>29</v>
      </c>
      <c r="C35" s="14" t="s">
        <v>28</v>
      </c>
      <c r="D35" s="14" t="s">
        <v>10</v>
      </c>
      <c r="E35" s="15">
        <f>SUM(F35:M35)</f>
        <v>33</v>
      </c>
      <c r="F35" s="20">
        <v>3</v>
      </c>
      <c r="G35" s="20">
        <v>2</v>
      </c>
      <c r="H35" s="20">
        <v>3</v>
      </c>
      <c r="I35" s="20">
        <v>5</v>
      </c>
      <c r="J35" s="20">
        <v>4</v>
      </c>
      <c r="K35" s="20">
        <v>5</v>
      </c>
      <c r="L35" s="20">
        <v>5</v>
      </c>
      <c r="M35" s="20">
        <v>6</v>
      </c>
    </row>
    <row r="36" spans="1:13">
      <c r="A36" s="11">
        <v>6</v>
      </c>
      <c r="B36" s="13" t="s">
        <v>24</v>
      </c>
      <c r="C36" s="14" t="s">
        <v>5</v>
      </c>
      <c r="D36" s="14" t="s">
        <v>8</v>
      </c>
      <c r="E36" s="15">
        <f>SUM(F36:M36)</f>
        <v>42</v>
      </c>
      <c r="F36" s="21">
        <v>5</v>
      </c>
      <c r="G36" s="21">
        <v>6</v>
      </c>
      <c r="H36" s="21">
        <v>6</v>
      </c>
      <c r="I36" s="21">
        <v>6</v>
      </c>
      <c r="J36" s="21">
        <v>4</v>
      </c>
      <c r="K36" s="21">
        <v>4</v>
      </c>
      <c r="L36" s="21">
        <v>6</v>
      </c>
      <c r="M36" s="21">
        <v>5</v>
      </c>
    </row>
  </sheetData>
  <mergeCells count="27">
    <mergeCell ref="I29:I30"/>
    <mergeCell ref="J29:J30"/>
    <mergeCell ref="K29:K30"/>
    <mergeCell ref="L29:L30"/>
    <mergeCell ref="M29:M30"/>
    <mergeCell ref="N1:Q1"/>
    <mergeCell ref="L1:L2"/>
    <mergeCell ref="A29:A30"/>
    <mergeCell ref="B29:B30"/>
    <mergeCell ref="C29:C30"/>
    <mergeCell ref="D29:D30"/>
    <mergeCell ref="E29:E30"/>
    <mergeCell ref="F29:F30"/>
    <mergeCell ref="G29:G30"/>
    <mergeCell ref="H29:H30"/>
    <mergeCell ref="M1:M2"/>
    <mergeCell ref="G1:G2"/>
    <mergeCell ref="H1:H2"/>
    <mergeCell ref="I1:I2"/>
    <mergeCell ref="J1:J2"/>
    <mergeCell ref="K1:K2"/>
    <mergeCell ref="A1:A2"/>
    <mergeCell ref="B1:B2"/>
    <mergeCell ref="C1:C2"/>
    <mergeCell ref="D1:D2"/>
    <mergeCell ref="E1:E2"/>
    <mergeCell ref="F1:F2"/>
  </mergeCells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AC27"/>
  <sheetViews>
    <sheetView workbookViewId="0">
      <selection sqref="A1:A2"/>
    </sheetView>
  </sheetViews>
  <sheetFormatPr defaultRowHeight="15"/>
  <cols>
    <col min="2" max="2" width="29.85546875" customWidth="1"/>
    <col min="3" max="3" width="9.140625" customWidth="1"/>
    <col min="4" max="4" width="4.28515625" bestFit="1" customWidth="1"/>
    <col min="6" max="14" width="6.5703125" bestFit="1" customWidth="1"/>
    <col min="15" max="17" width="6.5703125" customWidth="1"/>
    <col min="24" max="24" width="14" customWidth="1"/>
    <col min="25" max="25" width="4.85546875" customWidth="1"/>
    <col min="26" max="26" width="13.7109375" customWidth="1"/>
    <col min="27" max="27" width="4.5703125" customWidth="1"/>
    <col min="28" max="28" width="7.140625" customWidth="1"/>
    <col min="29" max="29" width="4.85546875" customWidth="1"/>
  </cols>
  <sheetData>
    <row r="1" spans="1:29" ht="14.45" customHeight="1">
      <c r="A1" s="34" t="s">
        <v>0</v>
      </c>
      <c r="B1" s="34" t="s">
        <v>1</v>
      </c>
      <c r="C1" s="34" t="s">
        <v>2</v>
      </c>
      <c r="D1" s="35" t="s">
        <v>3</v>
      </c>
      <c r="E1" s="37" t="s">
        <v>4</v>
      </c>
      <c r="F1" s="31">
        <v>1</v>
      </c>
      <c r="G1" s="31">
        <v>2</v>
      </c>
      <c r="H1" s="31">
        <v>3</v>
      </c>
      <c r="I1" s="31">
        <v>4</v>
      </c>
      <c r="J1" s="31">
        <v>5</v>
      </c>
      <c r="K1" s="31">
        <v>6</v>
      </c>
      <c r="L1" s="31">
        <v>7</v>
      </c>
      <c r="M1" s="31">
        <v>8</v>
      </c>
      <c r="N1" s="31">
        <v>9</v>
      </c>
      <c r="O1" s="31">
        <v>10</v>
      </c>
      <c r="P1" s="31">
        <v>11</v>
      </c>
      <c r="Q1" s="31">
        <v>12</v>
      </c>
      <c r="R1" s="33"/>
      <c r="S1" s="33"/>
      <c r="T1" s="33"/>
      <c r="U1" s="33"/>
      <c r="V1" s="33"/>
      <c r="W1" s="33"/>
      <c r="X1" s="32" t="s">
        <v>32</v>
      </c>
      <c r="Y1" s="32"/>
      <c r="Z1" s="32"/>
      <c r="AA1" s="32"/>
      <c r="AB1" s="29" t="s">
        <v>36</v>
      </c>
      <c r="AC1" s="30">
        <v>360</v>
      </c>
    </row>
    <row r="2" spans="1:29">
      <c r="A2" s="34"/>
      <c r="B2" s="34"/>
      <c r="C2" s="34"/>
      <c r="D2" s="36"/>
      <c r="E2" s="37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23">
        <v>0</v>
      </c>
      <c r="S2" s="23">
        <v>1</v>
      </c>
      <c r="T2" s="24">
        <v>2</v>
      </c>
      <c r="U2" s="25">
        <v>3</v>
      </c>
      <c r="V2" s="26">
        <v>4</v>
      </c>
      <c r="W2" s="27">
        <v>5</v>
      </c>
      <c r="X2" t="s">
        <v>33</v>
      </c>
      <c r="Y2" s="8" t="s">
        <v>34</v>
      </c>
      <c r="Z2" t="s">
        <v>31</v>
      </c>
      <c r="AA2" s="8" t="s">
        <v>34</v>
      </c>
      <c r="AB2" t="s">
        <v>35</v>
      </c>
      <c r="AC2" s="8" t="s">
        <v>34</v>
      </c>
    </row>
    <row r="3" spans="1:29">
      <c r="A3" s="11">
        <v>1</v>
      </c>
      <c r="B3" s="13" t="s">
        <v>7</v>
      </c>
      <c r="C3" s="14" t="s">
        <v>5</v>
      </c>
      <c r="D3" s="14" t="s">
        <v>6</v>
      </c>
      <c r="E3" s="15">
        <f>SUM(F3:Q3)</f>
        <v>294</v>
      </c>
      <c r="F3" s="19">
        <v>27</v>
      </c>
      <c r="G3" s="19">
        <v>30</v>
      </c>
      <c r="H3" s="20">
        <v>28</v>
      </c>
      <c r="I3" s="19">
        <v>26</v>
      </c>
      <c r="J3" s="19">
        <v>26</v>
      </c>
      <c r="K3" s="19">
        <v>24</v>
      </c>
      <c r="L3" s="19">
        <v>24</v>
      </c>
      <c r="M3" s="19">
        <v>25</v>
      </c>
      <c r="N3" s="20">
        <v>15</v>
      </c>
      <c r="O3" s="20">
        <v>24</v>
      </c>
      <c r="P3" s="20">
        <v>17</v>
      </c>
      <c r="Q3" s="20">
        <v>28</v>
      </c>
      <c r="R3" s="20">
        <v>4</v>
      </c>
      <c r="S3" s="20">
        <v>4</v>
      </c>
      <c r="T3" s="20">
        <v>5</v>
      </c>
      <c r="U3" s="20">
        <v>5</v>
      </c>
      <c r="V3" s="20">
        <v>5</v>
      </c>
      <c r="W3" s="20">
        <v>5</v>
      </c>
      <c r="AB3">
        <f t="shared" ref="AB3:AB7" si="0">E3-$AC$1</f>
        <v>-66</v>
      </c>
      <c r="AC3" s="28">
        <f t="shared" ref="AC3:AC7" si="1">E3/$AC$1</f>
        <v>0.81666666666666665</v>
      </c>
    </row>
    <row r="4" spans="1:29">
      <c r="A4" s="11">
        <v>2</v>
      </c>
      <c r="B4" s="17" t="s">
        <v>9</v>
      </c>
      <c r="C4" s="12" t="s">
        <v>5</v>
      </c>
      <c r="D4" s="18" t="s">
        <v>10</v>
      </c>
      <c r="E4" s="15">
        <f t="shared" ref="E4:E8" si="2">SUM(F4:Q4)</f>
        <v>278</v>
      </c>
      <c r="F4" s="22">
        <v>29</v>
      </c>
      <c r="G4" s="22">
        <v>29</v>
      </c>
      <c r="H4" s="21">
        <v>25</v>
      </c>
      <c r="I4" s="22">
        <v>29</v>
      </c>
      <c r="J4" s="16">
        <v>26</v>
      </c>
      <c r="K4" s="16">
        <v>27</v>
      </c>
      <c r="L4" s="16">
        <v>20</v>
      </c>
      <c r="M4" s="16">
        <v>22</v>
      </c>
      <c r="N4" s="16">
        <v>16</v>
      </c>
      <c r="O4" s="16">
        <v>11</v>
      </c>
      <c r="P4" s="16">
        <v>17</v>
      </c>
      <c r="Q4" s="16">
        <v>27</v>
      </c>
      <c r="R4" s="16">
        <v>5</v>
      </c>
      <c r="S4" s="16">
        <v>5</v>
      </c>
      <c r="T4" s="16">
        <v>5</v>
      </c>
      <c r="U4" s="16">
        <v>4</v>
      </c>
      <c r="V4" s="16">
        <v>5</v>
      </c>
      <c r="W4" s="16">
        <v>3</v>
      </c>
      <c r="X4">
        <f>E3-E4</f>
        <v>16</v>
      </c>
      <c r="Y4" s="28">
        <f t="shared" ref="Y4:Y7" si="3">E4/E3</f>
        <v>0.94557823129251706</v>
      </c>
      <c r="Z4">
        <f t="shared" ref="Z4:Z7" si="4">E4-E$3</f>
        <v>-16</v>
      </c>
      <c r="AA4" s="28">
        <f t="shared" ref="AA4:AA7" si="5">E4/E$3</f>
        <v>0.94557823129251706</v>
      </c>
      <c r="AB4">
        <f t="shared" si="0"/>
        <v>-82</v>
      </c>
      <c r="AC4" s="28">
        <f t="shared" si="1"/>
        <v>0.77222222222222225</v>
      </c>
    </row>
    <row r="5" spans="1:29">
      <c r="A5" s="11">
        <v>3</v>
      </c>
      <c r="B5" s="13" t="s">
        <v>11</v>
      </c>
      <c r="C5" s="14" t="s">
        <v>5</v>
      </c>
      <c r="D5" s="14" t="s">
        <v>6</v>
      </c>
      <c r="E5" s="15">
        <f t="shared" si="2"/>
        <v>267</v>
      </c>
      <c r="F5" s="20">
        <v>25</v>
      </c>
      <c r="G5" s="20">
        <v>28</v>
      </c>
      <c r="H5" s="20">
        <v>25</v>
      </c>
      <c r="I5" s="20">
        <v>26</v>
      </c>
      <c r="J5" s="19">
        <v>27</v>
      </c>
      <c r="K5" s="19">
        <v>14</v>
      </c>
      <c r="L5" s="19">
        <v>23</v>
      </c>
      <c r="M5" s="19">
        <v>25</v>
      </c>
      <c r="N5" s="20">
        <v>8</v>
      </c>
      <c r="O5" s="20">
        <v>23</v>
      </c>
      <c r="P5" s="20">
        <v>15</v>
      </c>
      <c r="Q5" s="20">
        <v>28</v>
      </c>
      <c r="R5" s="20">
        <v>5</v>
      </c>
      <c r="S5" s="20">
        <v>5</v>
      </c>
      <c r="T5" s="20">
        <v>4</v>
      </c>
      <c r="U5" s="20">
        <v>4</v>
      </c>
      <c r="V5" s="20">
        <v>5</v>
      </c>
      <c r="W5" s="20">
        <v>5</v>
      </c>
      <c r="X5">
        <f t="shared" ref="X5:X8" si="6">E4-E5</f>
        <v>11</v>
      </c>
      <c r="Y5" s="28">
        <f t="shared" si="3"/>
        <v>0.96043165467625902</v>
      </c>
      <c r="Z5">
        <f t="shared" si="4"/>
        <v>-27</v>
      </c>
      <c r="AA5" s="28">
        <f t="shared" si="5"/>
        <v>0.90816326530612246</v>
      </c>
      <c r="AB5">
        <f t="shared" si="0"/>
        <v>-93</v>
      </c>
      <c r="AC5" s="28">
        <f t="shared" si="1"/>
        <v>0.7416666666666667</v>
      </c>
    </row>
    <row r="6" spans="1:29">
      <c r="A6" s="11">
        <v>4</v>
      </c>
      <c r="B6" s="13" t="s">
        <v>29</v>
      </c>
      <c r="C6" s="14" t="s">
        <v>28</v>
      </c>
      <c r="D6" s="14" t="s">
        <v>10</v>
      </c>
      <c r="E6" s="15">
        <f t="shared" si="2"/>
        <v>244</v>
      </c>
      <c r="F6" s="16">
        <v>25</v>
      </c>
      <c r="G6" s="16">
        <v>28</v>
      </c>
      <c r="H6" s="16">
        <v>22</v>
      </c>
      <c r="I6" s="16">
        <v>27</v>
      </c>
      <c r="J6" s="16">
        <v>27</v>
      </c>
      <c r="K6" s="16">
        <v>21</v>
      </c>
      <c r="L6" s="16">
        <v>20</v>
      </c>
      <c r="M6" s="16">
        <v>20</v>
      </c>
      <c r="N6" s="16">
        <v>13</v>
      </c>
      <c r="O6" s="16">
        <v>10</v>
      </c>
      <c r="P6" s="16">
        <v>14</v>
      </c>
      <c r="Q6" s="16">
        <v>17</v>
      </c>
      <c r="R6" s="16">
        <v>3</v>
      </c>
      <c r="S6" s="16">
        <v>3</v>
      </c>
      <c r="T6" s="16">
        <v>4</v>
      </c>
      <c r="U6" s="16">
        <v>4</v>
      </c>
      <c r="V6" s="16">
        <v>3</v>
      </c>
      <c r="W6" s="16"/>
      <c r="X6">
        <f t="shared" si="6"/>
        <v>23</v>
      </c>
      <c r="Y6" s="28">
        <f t="shared" si="3"/>
        <v>0.91385767790262173</v>
      </c>
      <c r="Z6">
        <f t="shared" si="4"/>
        <v>-50</v>
      </c>
      <c r="AA6" s="28">
        <f t="shared" si="5"/>
        <v>0.82993197278911568</v>
      </c>
      <c r="AB6">
        <f t="shared" si="0"/>
        <v>-116</v>
      </c>
      <c r="AC6" s="28">
        <f t="shared" si="1"/>
        <v>0.67777777777777781</v>
      </c>
    </row>
    <row r="7" spans="1:29">
      <c r="A7" s="11">
        <v>5</v>
      </c>
      <c r="B7" s="13" t="s">
        <v>24</v>
      </c>
      <c r="C7" s="14" t="s">
        <v>5</v>
      </c>
      <c r="D7" s="14" t="s">
        <v>8</v>
      </c>
      <c r="E7" s="15">
        <f t="shared" si="2"/>
        <v>226</v>
      </c>
      <c r="F7" s="20">
        <v>23</v>
      </c>
      <c r="G7" s="20">
        <v>27</v>
      </c>
      <c r="H7" s="20">
        <v>23</v>
      </c>
      <c r="I7" s="20">
        <v>23</v>
      </c>
      <c r="J7" s="20">
        <v>26</v>
      </c>
      <c r="K7" s="20">
        <v>17</v>
      </c>
      <c r="L7" s="20">
        <v>17</v>
      </c>
      <c r="M7" s="20">
        <v>20</v>
      </c>
      <c r="N7" s="20">
        <v>10</v>
      </c>
      <c r="O7" s="20">
        <v>17</v>
      </c>
      <c r="P7" s="20">
        <v>11</v>
      </c>
      <c r="Q7" s="20">
        <v>12</v>
      </c>
      <c r="R7" s="20">
        <v>3</v>
      </c>
      <c r="S7" s="20">
        <v>5</v>
      </c>
      <c r="T7" s="20">
        <v>3</v>
      </c>
      <c r="U7" s="20">
        <v>1</v>
      </c>
      <c r="V7" s="20"/>
      <c r="W7" s="20"/>
      <c r="X7">
        <f t="shared" si="6"/>
        <v>18</v>
      </c>
      <c r="Y7" s="28">
        <f t="shared" si="3"/>
        <v>0.92622950819672134</v>
      </c>
      <c r="Z7">
        <f t="shared" si="4"/>
        <v>-68</v>
      </c>
      <c r="AA7" s="28">
        <f t="shared" si="5"/>
        <v>0.76870748299319724</v>
      </c>
      <c r="AB7">
        <f t="shared" si="0"/>
        <v>-134</v>
      </c>
      <c r="AC7" s="28">
        <f t="shared" si="1"/>
        <v>0.62777777777777777</v>
      </c>
    </row>
    <row r="8" spans="1:29">
      <c r="A8" s="11">
        <v>6</v>
      </c>
      <c r="B8" s="13" t="s">
        <v>27</v>
      </c>
      <c r="C8" s="14" t="s">
        <v>30</v>
      </c>
      <c r="D8" s="14" t="s">
        <v>10</v>
      </c>
      <c r="E8" s="15">
        <f t="shared" si="2"/>
        <v>132</v>
      </c>
      <c r="F8" s="21">
        <v>11</v>
      </c>
      <c r="G8" s="21">
        <v>18</v>
      </c>
      <c r="H8" s="21">
        <v>11</v>
      </c>
      <c r="I8" s="21">
        <v>19</v>
      </c>
      <c r="J8" s="22">
        <v>6</v>
      </c>
      <c r="K8" s="22">
        <v>11</v>
      </c>
      <c r="L8" s="22">
        <v>9</v>
      </c>
      <c r="M8" s="22">
        <v>4</v>
      </c>
      <c r="N8" s="21">
        <v>8</v>
      </c>
      <c r="O8" s="21">
        <v>8</v>
      </c>
      <c r="P8" s="21">
        <v>7</v>
      </c>
      <c r="Q8" s="21">
        <v>20</v>
      </c>
      <c r="R8" s="21">
        <v>4</v>
      </c>
      <c r="S8" s="21">
        <v>4</v>
      </c>
      <c r="T8" s="21">
        <v>4</v>
      </c>
      <c r="U8" s="21">
        <v>4</v>
      </c>
      <c r="V8" s="21">
        <v>4</v>
      </c>
      <c r="W8" s="21"/>
      <c r="X8">
        <f t="shared" si="6"/>
        <v>94</v>
      </c>
      <c r="Y8" s="28">
        <f>E8/E7</f>
        <v>0.58407079646017701</v>
      </c>
      <c r="Z8">
        <f>E8-E$3</f>
        <v>-162</v>
      </c>
      <c r="AA8" s="28">
        <f>E8/E$3</f>
        <v>0.44897959183673469</v>
      </c>
      <c r="AB8">
        <f>E8-$AC$1</f>
        <v>-228</v>
      </c>
      <c r="AC8" s="28">
        <f>E8/$AC$1</f>
        <v>0.36666666666666664</v>
      </c>
    </row>
    <row r="9" spans="1:29">
      <c r="A9" s="2"/>
      <c r="B9" s="3"/>
      <c r="C9" s="2"/>
      <c r="D9" s="2"/>
      <c r="E9" s="2"/>
      <c r="F9" s="2"/>
      <c r="G9" s="2"/>
      <c r="H9" s="2"/>
      <c r="I9" s="2"/>
      <c r="J9" s="4"/>
      <c r="K9" s="4"/>
      <c r="L9" s="4"/>
      <c r="M9" s="2"/>
      <c r="N9" s="2"/>
    </row>
    <row r="10" spans="1:29">
      <c r="B10" s="5" t="s">
        <v>12</v>
      </c>
      <c r="D10" s="2"/>
      <c r="E10" s="2"/>
      <c r="F10" s="2"/>
      <c r="G10" s="2"/>
      <c r="H10" s="2"/>
      <c r="I10" s="2"/>
      <c r="J10" s="4"/>
      <c r="K10" s="4"/>
      <c r="L10" s="4"/>
    </row>
    <row r="11" spans="1:29">
      <c r="A11" s="6" t="s">
        <v>13</v>
      </c>
      <c r="B11" s="5" t="s">
        <v>14</v>
      </c>
      <c r="D11" s="2"/>
      <c r="F11" s="2"/>
      <c r="G11" s="2"/>
      <c r="H11" s="2"/>
      <c r="I11" s="2"/>
      <c r="J11" s="4"/>
      <c r="K11" s="4"/>
      <c r="L11" s="4"/>
    </row>
    <row r="12" spans="1:29">
      <c r="A12" s="6" t="s">
        <v>10</v>
      </c>
      <c r="B12" s="5" t="s">
        <v>15</v>
      </c>
      <c r="D12" s="2"/>
      <c r="F12" s="2">
        <v>1</v>
      </c>
      <c r="G12" s="2">
        <v>2</v>
      </c>
      <c r="H12" s="2">
        <v>3</v>
      </c>
      <c r="I12" s="2">
        <v>4</v>
      </c>
      <c r="J12" s="2">
        <v>5</v>
      </c>
      <c r="K12" s="2">
        <v>6</v>
      </c>
      <c r="L12" s="2">
        <v>7</v>
      </c>
      <c r="M12" s="2">
        <v>8</v>
      </c>
      <c r="N12" s="2">
        <v>9</v>
      </c>
      <c r="O12" s="2">
        <v>10</v>
      </c>
      <c r="P12" s="2">
        <v>11</v>
      </c>
      <c r="Q12" s="2">
        <v>12</v>
      </c>
    </row>
    <row r="13" spans="1:29">
      <c r="A13" s="6" t="s">
        <v>8</v>
      </c>
      <c r="B13" s="7" t="s">
        <v>16</v>
      </c>
      <c r="D13" s="2"/>
      <c r="F13" s="2">
        <f>SUM($F3:F3)</f>
        <v>27</v>
      </c>
      <c r="G13" s="2">
        <f>SUM($F3:G3)</f>
        <v>57</v>
      </c>
      <c r="H13" s="2">
        <f>SUM($F3:H3)</f>
        <v>85</v>
      </c>
      <c r="I13" s="2">
        <f>SUM($F3:I3)</f>
        <v>111</v>
      </c>
      <c r="J13" s="2">
        <f>SUM($F3:J3)</f>
        <v>137</v>
      </c>
      <c r="K13" s="2">
        <f>SUM($F3:K3)</f>
        <v>161</v>
      </c>
      <c r="L13" s="2">
        <f>SUM($F3:L3)</f>
        <v>185</v>
      </c>
      <c r="M13" s="2">
        <f>SUM($F3:M3)</f>
        <v>210</v>
      </c>
      <c r="N13" s="2">
        <f>SUM($F3:N3)</f>
        <v>225</v>
      </c>
      <c r="O13" s="2">
        <f>SUM($F3:O3)</f>
        <v>249</v>
      </c>
      <c r="P13" s="2">
        <f>SUM($F3:P3)</f>
        <v>266</v>
      </c>
      <c r="Q13" s="2">
        <f>SUM($F3:Q3)</f>
        <v>294</v>
      </c>
    </row>
    <row r="14" spans="1:29">
      <c r="A14" s="6" t="s">
        <v>6</v>
      </c>
      <c r="B14" s="5" t="s">
        <v>17</v>
      </c>
      <c r="D14" s="2"/>
      <c r="F14" s="2">
        <f>SUM($F4:F4)</f>
        <v>29</v>
      </c>
      <c r="G14" s="2">
        <f>SUM($F4:G4)</f>
        <v>58</v>
      </c>
      <c r="H14" s="2">
        <f>SUM($F4:H4)</f>
        <v>83</v>
      </c>
      <c r="I14" s="2">
        <f>SUM($F4:I4)</f>
        <v>112</v>
      </c>
      <c r="J14" s="2">
        <f>SUM($F4:J4)</f>
        <v>138</v>
      </c>
      <c r="K14" s="2">
        <f>SUM($F4:K4)</f>
        <v>165</v>
      </c>
      <c r="L14" s="2">
        <f>SUM($F4:L4)</f>
        <v>185</v>
      </c>
      <c r="M14" s="2">
        <f>SUM($F4:M4)</f>
        <v>207</v>
      </c>
      <c r="N14" s="2">
        <f>SUM($F4:N4)</f>
        <v>223</v>
      </c>
      <c r="O14" s="2">
        <f>SUM($F4:O4)</f>
        <v>234</v>
      </c>
      <c r="P14" s="2">
        <f>SUM($F4:P4)</f>
        <v>251</v>
      </c>
      <c r="Q14" s="2">
        <f>SUM($F4:Q4)</f>
        <v>278</v>
      </c>
    </row>
    <row r="15" spans="1:29">
      <c r="A15" s="6" t="s">
        <v>18</v>
      </c>
      <c r="B15" s="5" t="s">
        <v>19</v>
      </c>
      <c r="D15" s="2"/>
      <c r="F15" s="2">
        <f>SUM($F5:F5)</f>
        <v>25</v>
      </c>
      <c r="G15" s="2">
        <f>SUM($F5:G5)</f>
        <v>53</v>
      </c>
      <c r="H15" s="2">
        <f>SUM($F5:H5)</f>
        <v>78</v>
      </c>
      <c r="I15" s="2">
        <f>SUM($F5:I5)</f>
        <v>104</v>
      </c>
      <c r="J15" s="2">
        <f>SUM($F5:J5)</f>
        <v>131</v>
      </c>
      <c r="K15" s="2">
        <f>SUM($F5:K5)</f>
        <v>145</v>
      </c>
      <c r="L15" s="2">
        <f>SUM($F5:L5)</f>
        <v>168</v>
      </c>
      <c r="M15" s="2">
        <f>SUM($F5:M5)</f>
        <v>193</v>
      </c>
      <c r="N15" s="2">
        <f>SUM($F5:N5)</f>
        <v>201</v>
      </c>
      <c r="O15" s="2">
        <f>SUM($F5:O5)</f>
        <v>224</v>
      </c>
      <c r="P15" s="2">
        <f>SUM($F5:P5)</f>
        <v>239</v>
      </c>
      <c r="Q15" s="2">
        <f>SUM($F5:Q5)</f>
        <v>267</v>
      </c>
    </row>
    <row r="16" spans="1:29">
      <c r="A16" s="6" t="s">
        <v>20</v>
      </c>
      <c r="B16" s="7" t="s">
        <v>21</v>
      </c>
      <c r="D16" s="2"/>
      <c r="F16" s="2">
        <f>SUM($F6:F6)</f>
        <v>25</v>
      </c>
      <c r="G16" s="2">
        <f>SUM($F6:G6)</f>
        <v>53</v>
      </c>
      <c r="H16" s="2">
        <f>SUM($F6:H6)</f>
        <v>75</v>
      </c>
      <c r="I16" s="2">
        <f>SUM($F6:I6)</f>
        <v>102</v>
      </c>
      <c r="J16" s="2">
        <f>SUM($F6:J6)</f>
        <v>129</v>
      </c>
      <c r="K16" s="2">
        <f>SUM($F6:K6)</f>
        <v>150</v>
      </c>
      <c r="L16" s="2">
        <f>SUM($F6:L6)</f>
        <v>170</v>
      </c>
      <c r="M16" s="2">
        <f>SUM($F6:M6)</f>
        <v>190</v>
      </c>
      <c r="N16" s="2">
        <f>SUM($F6:N6)</f>
        <v>203</v>
      </c>
      <c r="O16" s="2">
        <f>SUM($F6:O6)</f>
        <v>213</v>
      </c>
      <c r="P16" s="2">
        <f>SUM($F6:P6)</f>
        <v>227</v>
      </c>
      <c r="Q16" s="2">
        <f>SUM($F6:Q6)</f>
        <v>244</v>
      </c>
    </row>
    <row r="17" spans="1:17">
      <c r="A17" s="8"/>
      <c r="D17" s="2"/>
      <c r="F17" s="2">
        <f>SUM($F7:F7)</f>
        <v>23</v>
      </c>
      <c r="G17" s="2">
        <f>SUM($F7:G7)</f>
        <v>50</v>
      </c>
      <c r="H17" s="2">
        <f>SUM($F7:H7)</f>
        <v>73</v>
      </c>
      <c r="I17" s="2">
        <f>SUM($F7:I7)</f>
        <v>96</v>
      </c>
      <c r="J17" s="2">
        <f>SUM($F7:J7)</f>
        <v>122</v>
      </c>
      <c r="K17" s="2">
        <f>SUM($F7:K7)</f>
        <v>139</v>
      </c>
      <c r="L17" s="2">
        <f>SUM($F7:L7)</f>
        <v>156</v>
      </c>
      <c r="M17" s="2">
        <f>SUM($F7:M7)</f>
        <v>176</v>
      </c>
      <c r="N17" s="2">
        <f>SUM($F7:N7)</f>
        <v>186</v>
      </c>
      <c r="O17" s="2">
        <f>SUM($F7:O7)</f>
        <v>203</v>
      </c>
      <c r="P17" s="2">
        <f>SUM($F7:P7)</f>
        <v>214</v>
      </c>
      <c r="Q17" s="2">
        <f>SUM($F7:Q7)</f>
        <v>226</v>
      </c>
    </row>
    <row r="18" spans="1:17">
      <c r="A18" s="8"/>
      <c r="B18" s="5" t="s">
        <v>22</v>
      </c>
      <c r="D18" s="2"/>
      <c r="F18" s="2">
        <f>SUM($F8:F8)</f>
        <v>11</v>
      </c>
      <c r="G18" s="2">
        <f>SUM($F8:G8)</f>
        <v>29</v>
      </c>
      <c r="H18" s="2">
        <f>SUM($F8:H8)</f>
        <v>40</v>
      </c>
      <c r="I18" s="2">
        <f>SUM($F8:I8)</f>
        <v>59</v>
      </c>
      <c r="J18" s="2">
        <f>SUM($F8:J8)</f>
        <v>65</v>
      </c>
      <c r="K18" s="2">
        <f>SUM($F8:K8)</f>
        <v>76</v>
      </c>
      <c r="L18" s="2">
        <f>SUM($F8:L8)</f>
        <v>85</v>
      </c>
      <c r="M18" s="2">
        <f>SUM($F8:M8)</f>
        <v>89</v>
      </c>
      <c r="N18" s="2">
        <f>SUM($F8:N8)</f>
        <v>97</v>
      </c>
      <c r="O18" s="2">
        <f>SUM($F8:O8)</f>
        <v>105</v>
      </c>
      <c r="P18" s="2">
        <f>SUM($F8:P8)</f>
        <v>112</v>
      </c>
      <c r="Q18" s="2">
        <f>SUM($F8:Q8)</f>
        <v>132</v>
      </c>
    </row>
    <row r="19" spans="1:17">
      <c r="F19" s="2">
        <f t="shared" ref="F19:Q19" si="7">MAX(F13:F18)</f>
        <v>29</v>
      </c>
      <c r="G19" s="2">
        <f t="shared" si="7"/>
        <v>58</v>
      </c>
      <c r="H19" s="2">
        <f t="shared" si="7"/>
        <v>85</v>
      </c>
      <c r="I19" s="2">
        <f t="shared" si="7"/>
        <v>112</v>
      </c>
      <c r="J19" s="2">
        <f t="shared" si="7"/>
        <v>138</v>
      </c>
      <c r="K19" s="2">
        <f t="shared" si="7"/>
        <v>165</v>
      </c>
      <c r="L19" s="2">
        <f t="shared" si="7"/>
        <v>185</v>
      </c>
      <c r="M19" s="2">
        <f t="shared" si="7"/>
        <v>210</v>
      </c>
      <c r="N19" s="2">
        <f t="shared" si="7"/>
        <v>225</v>
      </c>
      <c r="O19" s="2">
        <f t="shared" si="7"/>
        <v>249</v>
      </c>
      <c r="P19" s="2">
        <f t="shared" si="7"/>
        <v>266</v>
      </c>
      <c r="Q19" s="2">
        <f t="shared" si="7"/>
        <v>294</v>
      </c>
    </row>
    <row r="20" spans="1:17"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</row>
    <row r="21" spans="1:17">
      <c r="F21" s="9"/>
      <c r="G21" s="9"/>
      <c r="H21" s="2"/>
      <c r="I21" s="9"/>
      <c r="J21" s="4"/>
      <c r="K21" s="4"/>
      <c r="L21" s="4"/>
    </row>
    <row r="22" spans="1:17">
      <c r="E22" s="1" t="str">
        <f t="shared" ref="E22:E27" si="8">B3</f>
        <v>Krzysztof "FAZIK" Brzeziński</v>
      </c>
      <c r="F22" s="10">
        <f t="shared" ref="F22:Q22" si="9">F13/F$19</f>
        <v>0.93103448275862066</v>
      </c>
      <c r="G22" s="10">
        <f t="shared" si="9"/>
        <v>0.98275862068965514</v>
      </c>
      <c r="H22" s="10">
        <f t="shared" si="9"/>
        <v>1</v>
      </c>
      <c r="I22" s="10">
        <f t="shared" si="9"/>
        <v>0.9910714285714286</v>
      </c>
      <c r="J22" s="10">
        <f t="shared" si="9"/>
        <v>0.99275362318840576</v>
      </c>
      <c r="K22" s="10">
        <f t="shared" si="9"/>
        <v>0.97575757575757571</v>
      </c>
      <c r="L22" s="10">
        <f t="shared" si="9"/>
        <v>1</v>
      </c>
      <c r="M22" s="10">
        <f t="shared" si="9"/>
        <v>1</v>
      </c>
      <c r="N22" s="10">
        <f t="shared" si="9"/>
        <v>1</v>
      </c>
      <c r="O22" s="10">
        <f t="shared" si="9"/>
        <v>1</v>
      </c>
      <c r="P22" s="10">
        <f t="shared" si="9"/>
        <v>1</v>
      </c>
      <c r="Q22" s="10">
        <f t="shared" si="9"/>
        <v>1</v>
      </c>
    </row>
    <row r="23" spans="1:17">
      <c r="E23" s="1" t="str">
        <f t="shared" si="8"/>
        <v>Robert Stańczyk</v>
      </c>
      <c r="F23" s="10">
        <f t="shared" ref="F23:Q23" si="10">F14/F$19</f>
        <v>1</v>
      </c>
      <c r="G23" s="10">
        <f t="shared" si="10"/>
        <v>1</v>
      </c>
      <c r="H23" s="10">
        <f t="shared" si="10"/>
        <v>0.97647058823529409</v>
      </c>
      <c r="I23" s="10">
        <f t="shared" si="10"/>
        <v>1</v>
      </c>
      <c r="J23" s="10">
        <f t="shared" si="10"/>
        <v>1</v>
      </c>
      <c r="K23" s="10">
        <f t="shared" si="10"/>
        <v>1</v>
      </c>
      <c r="L23" s="10">
        <f t="shared" si="10"/>
        <v>1</v>
      </c>
      <c r="M23" s="10">
        <f t="shared" si="10"/>
        <v>0.98571428571428577</v>
      </c>
      <c r="N23" s="10">
        <f t="shared" si="10"/>
        <v>0.99111111111111116</v>
      </c>
      <c r="O23" s="10">
        <f t="shared" si="10"/>
        <v>0.93975903614457834</v>
      </c>
      <c r="P23" s="10">
        <f t="shared" si="10"/>
        <v>0.94360902255639101</v>
      </c>
      <c r="Q23" s="10">
        <f t="shared" si="10"/>
        <v>0.94557823129251706</v>
      </c>
    </row>
    <row r="24" spans="1:17">
      <c r="E24" s="1" t="str">
        <f t="shared" si="8"/>
        <v>Robert "Gata" Piechota</v>
      </c>
      <c r="F24" s="10">
        <f t="shared" ref="F24:Q24" si="11">F15/F$19</f>
        <v>0.86206896551724133</v>
      </c>
      <c r="G24" s="10">
        <f t="shared" si="11"/>
        <v>0.91379310344827591</v>
      </c>
      <c r="H24" s="10">
        <f t="shared" si="11"/>
        <v>0.91764705882352937</v>
      </c>
      <c r="I24" s="10">
        <f t="shared" si="11"/>
        <v>0.9285714285714286</v>
      </c>
      <c r="J24" s="10">
        <f t="shared" si="11"/>
        <v>0.94927536231884058</v>
      </c>
      <c r="K24" s="10">
        <f t="shared" si="11"/>
        <v>0.87878787878787878</v>
      </c>
      <c r="L24" s="10">
        <f t="shared" si="11"/>
        <v>0.90810810810810816</v>
      </c>
      <c r="M24" s="10">
        <f t="shared" si="11"/>
        <v>0.919047619047619</v>
      </c>
      <c r="N24" s="10">
        <f t="shared" si="11"/>
        <v>0.89333333333333331</v>
      </c>
      <c r="O24" s="10">
        <f t="shared" si="11"/>
        <v>0.89959839357429716</v>
      </c>
      <c r="P24" s="10">
        <f t="shared" si="11"/>
        <v>0.89849624060150379</v>
      </c>
      <c r="Q24" s="10">
        <f t="shared" si="11"/>
        <v>0.90816326530612246</v>
      </c>
    </row>
    <row r="25" spans="1:17">
      <c r="E25" s="1" t="str">
        <f t="shared" si="8"/>
        <v>Damian Kuczmaszewski</v>
      </c>
      <c r="F25" s="10">
        <f t="shared" ref="F25:Q25" si="12">F16/F$19</f>
        <v>0.86206896551724133</v>
      </c>
      <c r="G25" s="10">
        <f t="shared" si="12"/>
        <v>0.91379310344827591</v>
      </c>
      <c r="H25" s="10">
        <f t="shared" si="12"/>
        <v>0.88235294117647056</v>
      </c>
      <c r="I25" s="10">
        <f t="shared" si="12"/>
        <v>0.9107142857142857</v>
      </c>
      <c r="J25" s="10">
        <f t="shared" si="12"/>
        <v>0.93478260869565222</v>
      </c>
      <c r="K25" s="10">
        <f t="shared" si="12"/>
        <v>0.90909090909090906</v>
      </c>
      <c r="L25" s="10">
        <f t="shared" si="12"/>
        <v>0.91891891891891897</v>
      </c>
      <c r="M25" s="10">
        <f t="shared" si="12"/>
        <v>0.90476190476190477</v>
      </c>
      <c r="N25" s="10">
        <f t="shared" si="12"/>
        <v>0.90222222222222226</v>
      </c>
      <c r="O25" s="10">
        <f t="shared" si="12"/>
        <v>0.85542168674698793</v>
      </c>
      <c r="P25" s="10">
        <f t="shared" si="12"/>
        <v>0.85338345864661658</v>
      </c>
      <c r="Q25" s="10">
        <f t="shared" si="12"/>
        <v>0.82993197278911568</v>
      </c>
    </row>
    <row r="26" spans="1:17">
      <c r="E26" s="1" t="str">
        <f t="shared" si="8"/>
        <v>Dorota Janiszewska</v>
      </c>
      <c r="F26" s="10">
        <f t="shared" ref="F26:Q26" si="13">F17/F$19</f>
        <v>0.7931034482758621</v>
      </c>
      <c r="G26" s="10">
        <f t="shared" si="13"/>
        <v>0.86206896551724133</v>
      </c>
      <c r="H26" s="10">
        <f t="shared" si="13"/>
        <v>0.85882352941176465</v>
      </c>
      <c r="I26" s="10">
        <f t="shared" si="13"/>
        <v>0.8571428571428571</v>
      </c>
      <c r="J26" s="10">
        <f t="shared" si="13"/>
        <v>0.88405797101449279</v>
      </c>
      <c r="K26" s="10">
        <f t="shared" si="13"/>
        <v>0.84242424242424241</v>
      </c>
      <c r="L26" s="10">
        <f t="shared" si="13"/>
        <v>0.84324324324324329</v>
      </c>
      <c r="M26" s="10">
        <f t="shared" si="13"/>
        <v>0.83809523809523812</v>
      </c>
      <c r="N26" s="10">
        <f t="shared" si="13"/>
        <v>0.82666666666666666</v>
      </c>
      <c r="O26" s="10">
        <f t="shared" si="13"/>
        <v>0.81526104417670686</v>
      </c>
      <c r="P26" s="10">
        <f t="shared" si="13"/>
        <v>0.80451127819548873</v>
      </c>
      <c r="Q26" s="10">
        <f t="shared" si="13"/>
        <v>0.76870748299319724</v>
      </c>
    </row>
    <row r="27" spans="1:17">
      <c r="E27" s="1" t="str">
        <f t="shared" si="8"/>
        <v>Anita Nowicka</v>
      </c>
      <c r="F27" s="10">
        <f t="shared" ref="F27:Q27" si="14">F18/F$19</f>
        <v>0.37931034482758619</v>
      </c>
      <c r="G27" s="10">
        <f t="shared" si="14"/>
        <v>0.5</v>
      </c>
      <c r="H27" s="10">
        <f t="shared" si="14"/>
        <v>0.47058823529411764</v>
      </c>
      <c r="I27" s="10">
        <f t="shared" si="14"/>
        <v>0.5267857142857143</v>
      </c>
      <c r="J27" s="10">
        <f t="shared" si="14"/>
        <v>0.47101449275362317</v>
      </c>
      <c r="K27" s="10">
        <f t="shared" si="14"/>
        <v>0.46060606060606063</v>
      </c>
      <c r="L27" s="10">
        <f t="shared" si="14"/>
        <v>0.45945945945945948</v>
      </c>
      <c r="M27" s="10">
        <f t="shared" si="14"/>
        <v>0.4238095238095238</v>
      </c>
      <c r="N27" s="10">
        <f t="shared" si="14"/>
        <v>0.43111111111111111</v>
      </c>
      <c r="O27" s="10">
        <f t="shared" si="14"/>
        <v>0.42168674698795183</v>
      </c>
      <c r="P27" s="10">
        <f t="shared" si="14"/>
        <v>0.42105263157894735</v>
      </c>
      <c r="Q27" s="10">
        <f t="shared" si="14"/>
        <v>0.44897959183673469</v>
      </c>
    </row>
  </sheetData>
  <mergeCells count="19">
    <mergeCell ref="F1:F2"/>
    <mergeCell ref="R1:W1"/>
    <mergeCell ref="A1:A2"/>
    <mergeCell ref="B1:B2"/>
    <mergeCell ref="C1:C2"/>
    <mergeCell ref="D1:D2"/>
    <mergeCell ref="E1:E2"/>
    <mergeCell ref="M1:M2"/>
    <mergeCell ref="N1:N2"/>
    <mergeCell ref="G1:G2"/>
    <mergeCell ref="H1:H2"/>
    <mergeCell ref="I1:I2"/>
    <mergeCell ref="J1:J2"/>
    <mergeCell ref="K1:K2"/>
    <mergeCell ref="L1:L2"/>
    <mergeCell ref="O1:O2"/>
    <mergeCell ref="X1:AA1"/>
    <mergeCell ref="P1:P2"/>
    <mergeCell ref="Q1:Q2"/>
  </mergeCells>
  <pageMargins left="0.7" right="0.7" top="0.75" bottom="0.75" header="0.3" footer="0.3"/>
  <pageSetup paperSize="9" orientation="portrait" horizontalDpi="4294967293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N30"/>
  <sheetViews>
    <sheetView workbookViewId="0">
      <selection activeCell="D9" sqref="B9:D9"/>
    </sheetView>
  </sheetViews>
  <sheetFormatPr defaultRowHeight="15"/>
  <cols>
    <col min="2" max="2" width="29.85546875" customWidth="1"/>
    <col min="3" max="3" width="9.140625" customWidth="1"/>
    <col min="4" max="4" width="4.28515625" bestFit="1" customWidth="1"/>
    <col min="6" max="14" width="6.5703125" bestFit="1" customWidth="1"/>
  </cols>
  <sheetData>
    <row r="1" spans="1:14" ht="14.45" customHeight="1">
      <c r="A1" s="34" t="s">
        <v>0</v>
      </c>
      <c r="B1" s="34" t="s">
        <v>1</v>
      </c>
      <c r="C1" s="34" t="s">
        <v>2</v>
      </c>
      <c r="D1" s="35" t="s">
        <v>3</v>
      </c>
      <c r="E1" s="37" t="s">
        <v>4</v>
      </c>
      <c r="F1" s="31">
        <v>1</v>
      </c>
      <c r="G1" s="31">
        <v>2</v>
      </c>
      <c r="H1" s="31">
        <v>3</v>
      </c>
      <c r="I1" s="31">
        <v>4</v>
      </c>
      <c r="J1" s="31">
        <v>5</v>
      </c>
      <c r="K1" s="31">
        <v>6</v>
      </c>
      <c r="L1" s="31">
        <v>7</v>
      </c>
      <c r="M1" s="31">
        <v>8</v>
      </c>
      <c r="N1" s="31">
        <v>9</v>
      </c>
    </row>
    <row r="2" spans="1:14">
      <c r="A2" s="34"/>
      <c r="B2" s="34"/>
      <c r="C2" s="34"/>
      <c r="D2" s="36"/>
      <c r="E2" s="37"/>
      <c r="F2" s="31"/>
      <c r="G2" s="31"/>
      <c r="H2" s="31"/>
      <c r="I2" s="31"/>
      <c r="J2" s="31"/>
      <c r="K2" s="31"/>
      <c r="L2" s="31"/>
      <c r="M2" s="31"/>
      <c r="N2" s="31"/>
    </row>
    <row r="3" spans="1:14">
      <c r="A3" s="11">
        <v>1</v>
      </c>
      <c r="B3" s="17" t="s">
        <v>9</v>
      </c>
      <c r="C3" s="12" t="s">
        <v>5</v>
      </c>
      <c r="D3" s="18" t="s">
        <v>10</v>
      </c>
      <c r="E3" s="15">
        <f t="shared" ref="E3:E9" si="0">SUM(F3:N3)</f>
        <v>188</v>
      </c>
      <c r="F3" s="19">
        <v>28</v>
      </c>
      <c r="G3" s="19">
        <v>28</v>
      </c>
      <c r="H3" s="20">
        <v>29</v>
      </c>
      <c r="I3" s="19">
        <v>24</v>
      </c>
      <c r="J3" s="19">
        <v>25</v>
      </c>
      <c r="K3" s="19">
        <v>0</v>
      </c>
      <c r="L3" s="19">
        <v>20</v>
      </c>
      <c r="M3" s="19">
        <v>19</v>
      </c>
      <c r="N3" s="20">
        <v>15</v>
      </c>
    </row>
    <row r="4" spans="1:14">
      <c r="A4" s="11">
        <v>2</v>
      </c>
      <c r="B4" s="13" t="s">
        <v>11</v>
      </c>
      <c r="C4" s="14" t="s">
        <v>5</v>
      </c>
      <c r="D4" s="14" t="s">
        <v>8</v>
      </c>
      <c r="E4" s="15">
        <f t="shared" si="0"/>
        <v>173</v>
      </c>
      <c r="F4" s="22">
        <v>28</v>
      </c>
      <c r="G4" s="22">
        <v>28</v>
      </c>
      <c r="H4" s="21">
        <v>26</v>
      </c>
      <c r="I4" s="22">
        <v>25</v>
      </c>
      <c r="J4" s="16">
        <v>17</v>
      </c>
      <c r="K4" s="16">
        <v>2</v>
      </c>
      <c r="L4" s="16">
        <v>22</v>
      </c>
      <c r="M4" s="16">
        <v>10</v>
      </c>
      <c r="N4" s="16">
        <v>15</v>
      </c>
    </row>
    <row r="5" spans="1:14">
      <c r="A5" s="11">
        <v>3</v>
      </c>
      <c r="B5" s="13" t="s">
        <v>7</v>
      </c>
      <c r="C5" s="14" t="s">
        <v>5</v>
      </c>
      <c r="D5" s="14" t="s">
        <v>6</v>
      </c>
      <c r="E5" s="15">
        <f t="shared" si="0"/>
        <v>166</v>
      </c>
      <c r="F5" s="20">
        <v>28</v>
      </c>
      <c r="G5" s="20">
        <v>29</v>
      </c>
      <c r="H5" s="20">
        <v>28</v>
      </c>
      <c r="I5" s="20">
        <v>13</v>
      </c>
      <c r="J5" s="19">
        <v>11</v>
      </c>
      <c r="K5" s="19">
        <v>14</v>
      </c>
      <c r="L5" s="19">
        <v>18</v>
      </c>
      <c r="M5" s="19">
        <v>12</v>
      </c>
      <c r="N5" s="20">
        <v>13</v>
      </c>
    </row>
    <row r="6" spans="1:14">
      <c r="A6" s="11">
        <v>4</v>
      </c>
      <c r="B6" s="13" t="s">
        <v>24</v>
      </c>
      <c r="C6" s="14" t="s">
        <v>5</v>
      </c>
      <c r="D6" s="14" t="s">
        <v>8</v>
      </c>
      <c r="E6" s="15">
        <f t="shared" si="0"/>
        <v>159</v>
      </c>
      <c r="F6" s="16">
        <v>23</v>
      </c>
      <c r="G6" s="16">
        <v>22</v>
      </c>
      <c r="H6" s="16">
        <v>24</v>
      </c>
      <c r="I6" s="16">
        <v>22</v>
      </c>
      <c r="J6" s="16">
        <v>24</v>
      </c>
      <c r="K6" s="16">
        <v>0</v>
      </c>
      <c r="L6" s="16">
        <v>19</v>
      </c>
      <c r="M6" s="16">
        <v>14</v>
      </c>
      <c r="N6" s="16">
        <v>11</v>
      </c>
    </row>
    <row r="7" spans="1:14">
      <c r="A7" s="11">
        <v>5</v>
      </c>
      <c r="B7" s="13" t="s">
        <v>25</v>
      </c>
      <c r="C7" s="11" t="s">
        <v>5</v>
      </c>
      <c r="D7" s="14" t="s">
        <v>10</v>
      </c>
      <c r="E7" s="15">
        <f t="shared" si="0"/>
        <v>154</v>
      </c>
      <c r="F7" s="20">
        <v>27</v>
      </c>
      <c r="G7" s="20">
        <v>24</v>
      </c>
      <c r="H7" s="20">
        <v>27</v>
      </c>
      <c r="I7" s="20">
        <v>24</v>
      </c>
      <c r="J7" s="20">
        <v>20</v>
      </c>
      <c r="K7" s="20">
        <v>0</v>
      </c>
      <c r="L7" s="20">
        <v>14</v>
      </c>
      <c r="M7" s="20">
        <v>8</v>
      </c>
      <c r="N7" s="20">
        <v>10</v>
      </c>
    </row>
    <row r="8" spans="1:14">
      <c r="A8" s="11">
        <v>6</v>
      </c>
      <c r="B8" s="13" t="s">
        <v>26</v>
      </c>
      <c r="C8" s="14" t="s">
        <v>5</v>
      </c>
      <c r="D8" s="14" t="s">
        <v>10</v>
      </c>
      <c r="E8" s="15">
        <f t="shared" si="0"/>
        <v>136</v>
      </c>
      <c r="F8" s="21">
        <v>21</v>
      </c>
      <c r="G8" s="21">
        <v>22</v>
      </c>
      <c r="H8" s="21">
        <v>14</v>
      </c>
      <c r="I8" s="21">
        <v>16</v>
      </c>
      <c r="J8" s="22">
        <v>16</v>
      </c>
      <c r="K8" s="22">
        <v>7</v>
      </c>
      <c r="L8" s="22">
        <v>21</v>
      </c>
      <c r="M8" s="22">
        <v>10</v>
      </c>
      <c r="N8" s="21">
        <v>9</v>
      </c>
    </row>
    <row r="9" spans="1:14">
      <c r="A9" s="11">
        <v>7</v>
      </c>
      <c r="B9" s="13" t="s">
        <v>23</v>
      </c>
      <c r="C9" s="14" t="s">
        <v>5</v>
      </c>
      <c r="D9" s="14" t="s">
        <v>10</v>
      </c>
      <c r="E9" s="15">
        <f t="shared" si="0"/>
        <v>126</v>
      </c>
      <c r="F9" s="19">
        <v>28</v>
      </c>
      <c r="G9" s="19">
        <v>26</v>
      </c>
      <c r="H9" s="20">
        <v>28</v>
      </c>
      <c r="I9" s="19">
        <v>17</v>
      </c>
      <c r="J9" s="19">
        <v>24</v>
      </c>
      <c r="K9" s="19">
        <v>3</v>
      </c>
      <c r="L9" s="19"/>
      <c r="M9" s="19"/>
      <c r="N9" s="20"/>
    </row>
    <row r="10" spans="1:14">
      <c r="A10" s="2"/>
      <c r="B10" s="3"/>
      <c r="C10" s="2"/>
      <c r="D10" s="2"/>
      <c r="E10" s="2"/>
      <c r="F10" s="2"/>
      <c r="G10" s="2"/>
      <c r="H10" s="2"/>
      <c r="I10" s="2"/>
      <c r="J10" s="4"/>
      <c r="K10" s="4"/>
      <c r="L10" s="4"/>
      <c r="M10" s="2"/>
      <c r="N10" s="2"/>
    </row>
    <row r="11" spans="1:14">
      <c r="B11" s="5" t="s">
        <v>12</v>
      </c>
      <c r="D11" s="2"/>
      <c r="E11" s="2"/>
      <c r="F11" s="2"/>
      <c r="G11" s="2"/>
      <c r="H11" s="2"/>
      <c r="I11" s="2"/>
      <c r="J11" s="4"/>
      <c r="K11" s="4"/>
      <c r="L11" s="4"/>
    </row>
    <row r="12" spans="1:14">
      <c r="A12" s="6" t="s">
        <v>13</v>
      </c>
      <c r="B12" s="5" t="s">
        <v>14</v>
      </c>
      <c r="D12" s="2"/>
      <c r="F12" s="2"/>
      <c r="G12" s="2"/>
      <c r="H12" s="2"/>
      <c r="I12" s="2"/>
      <c r="J12" s="4"/>
      <c r="K12" s="4"/>
      <c r="L12" s="4"/>
    </row>
    <row r="13" spans="1:14">
      <c r="A13" s="6" t="s">
        <v>10</v>
      </c>
      <c r="B13" s="5" t="s">
        <v>15</v>
      </c>
      <c r="D13" s="2"/>
      <c r="F13" s="2">
        <v>1</v>
      </c>
      <c r="G13" s="2">
        <v>2</v>
      </c>
      <c r="H13" s="2">
        <v>3</v>
      </c>
      <c r="I13" s="2">
        <v>4</v>
      </c>
      <c r="J13" s="2">
        <v>5</v>
      </c>
      <c r="K13" s="2">
        <v>6</v>
      </c>
      <c r="L13" s="2">
        <v>7</v>
      </c>
      <c r="M13" s="2">
        <v>8</v>
      </c>
      <c r="N13" s="2">
        <v>9</v>
      </c>
    </row>
    <row r="14" spans="1:14">
      <c r="A14" s="6" t="s">
        <v>8</v>
      </c>
      <c r="B14" s="7" t="s">
        <v>16</v>
      </c>
      <c r="D14" s="2"/>
      <c r="F14" s="2">
        <f>SUM($F3:F3)</f>
        <v>28</v>
      </c>
      <c r="G14" s="2">
        <f>SUM($F3:G3)</f>
        <v>56</v>
      </c>
      <c r="H14" s="2">
        <f>SUM($F3:H3)</f>
        <v>85</v>
      </c>
      <c r="I14" s="2">
        <f>SUM($F3:I3)</f>
        <v>109</v>
      </c>
      <c r="J14" s="2">
        <f>SUM($F3:J3)</f>
        <v>134</v>
      </c>
      <c r="K14" s="2">
        <f>SUM($F3:K3)</f>
        <v>134</v>
      </c>
      <c r="L14" s="2">
        <f>SUM($F3:L3)</f>
        <v>154</v>
      </c>
      <c r="M14" s="2">
        <f>SUM($F3:M3)</f>
        <v>173</v>
      </c>
      <c r="N14" s="2">
        <f>SUM($F3:N3)</f>
        <v>188</v>
      </c>
    </row>
    <row r="15" spans="1:14">
      <c r="A15" s="6" t="s">
        <v>6</v>
      </c>
      <c r="B15" s="5" t="s">
        <v>17</v>
      </c>
      <c r="D15" s="2"/>
      <c r="F15" s="2">
        <f>SUM($F4:F4)</f>
        <v>28</v>
      </c>
      <c r="G15" s="2">
        <f>SUM($F4:G4)</f>
        <v>56</v>
      </c>
      <c r="H15" s="2">
        <f>SUM($F4:H4)</f>
        <v>82</v>
      </c>
      <c r="I15" s="2">
        <f>SUM($F4:I4)</f>
        <v>107</v>
      </c>
      <c r="J15" s="2">
        <f>SUM($F4:J4)</f>
        <v>124</v>
      </c>
      <c r="K15" s="2">
        <f>SUM($F4:K4)</f>
        <v>126</v>
      </c>
      <c r="L15" s="2">
        <f>SUM($F4:L4)</f>
        <v>148</v>
      </c>
      <c r="M15" s="2">
        <f>SUM($F4:M4)</f>
        <v>158</v>
      </c>
      <c r="N15" s="2">
        <f>SUM($F4:N4)</f>
        <v>173</v>
      </c>
    </row>
    <row r="16" spans="1:14">
      <c r="A16" s="6" t="s">
        <v>18</v>
      </c>
      <c r="B16" s="5" t="s">
        <v>19</v>
      </c>
      <c r="D16" s="2"/>
      <c r="F16" s="2">
        <f>SUM($F5:F5)</f>
        <v>28</v>
      </c>
      <c r="G16" s="2">
        <f>SUM($F5:G5)</f>
        <v>57</v>
      </c>
      <c r="H16" s="2">
        <f>SUM($F5:H5)</f>
        <v>85</v>
      </c>
      <c r="I16" s="2">
        <f>SUM($F5:I5)</f>
        <v>98</v>
      </c>
      <c r="J16" s="2">
        <f>SUM($F5:J5)</f>
        <v>109</v>
      </c>
      <c r="K16" s="2">
        <f>SUM($F5:K5)</f>
        <v>123</v>
      </c>
      <c r="L16" s="2">
        <f>SUM($F5:L5)</f>
        <v>141</v>
      </c>
      <c r="M16" s="2">
        <f>SUM($F5:M5)</f>
        <v>153</v>
      </c>
      <c r="N16" s="2">
        <f>SUM($F5:N5)</f>
        <v>166</v>
      </c>
    </row>
    <row r="17" spans="1:14">
      <c r="A17" s="6" t="s">
        <v>20</v>
      </c>
      <c r="B17" s="7" t="s">
        <v>21</v>
      </c>
      <c r="D17" s="2"/>
      <c r="F17" s="2">
        <f>SUM($F6:F6)</f>
        <v>23</v>
      </c>
      <c r="G17" s="2">
        <f>SUM($F6:G6)</f>
        <v>45</v>
      </c>
      <c r="H17" s="2">
        <f>SUM($F6:H6)</f>
        <v>69</v>
      </c>
      <c r="I17" s="2">
        <f>SUM($F6:I6)</f>
        <v>91</v>
      </c>
      <c r="J17" s="2">
        <f>SUM($F6:J6)</f>
        <v>115</v>
      </c>
      <c r="K17" s="2">
        <f>SUM($F6:K6)</f>
        <v>115</v>
      </c>
      <c r="L17" s="2">
        <f>SUM($F6:L6)</f>
        <v>134</v>
      </c>
      <c r="M17" s="2">
        <f>SUM($F6:M6)</f>
        <v>148</v>
      </c>
      <c r="N17" s="2">
        <f>SUM($F6:N6)</f>
        <v>159</v>
      </c>
    </row>
    <row r="18" spans="1:14">
      <c r="A18" s="8"/>
      <c r="D18" s="2"/>
      <c r="F18" s="2">
        <f>SUM($F7:F7)</f>
        <v>27</v>
      </c>
      <c r="G18" s="2">
        <f>SUM($F7:G7)</f>
        <v>51</v>
      </c>
      <c r="H18" s="2">
        <f>SUM($F7:H7)</f>
        <v>78</v>
      </c>
      <c r="I18" s="2">
        <f>SUM($F7:I7)</f>
        <v>102</v>
      </c>
      <c r="J18" s="2">
        <f>SUM($F7:J7)</f>
        <v>122</v>
      </c>
      <c r="K18" s="2">
        <f>SUM($F7:K7)</f>
        <v>122</v>
      </c>
      <c r="L18" s="2">
        <f>SUM($F7:L7)</f>
        <v>136</v>
      </c>
      <c r="M18" s="2">
        <f>SUM($F7:M7)</f>
        <v>144</v>
      </c>
      <c r="N18" s="2">
        <f>SUM($F7:N7)</f>
        <v>154</v>
      </c>
    </row>
    <row r="19" spans="1:14">
      <c r="A19" s="8"/>
      <c r="B19" s="5" t="s">
        <v>22</v>
      </c>
      <c r="D19" s="2"/>
      <c r="F19" s="2">
        <f>SUM($F8:F8)</f>
        <v>21</v>
      </c>
      <c r="G19" s="2">
        <f>SUM($F8:G8)</f>
        <v>43</v>
      </c>
      <c r="H19" s="2">
        <f>SUM($F8:H8)</f>
        <v>57</v>
      </c>
      <c r="I19" s="2">
        <f>SUM($F8:I8)</f>
        <v>73</v>
      </c>
      <c r="J19" s="2">
        <f>SUM($F8:J8)</f>
        <v>89</v>
      </c>
      <c r="K19" s="2">
        <f>SUM($F8:K8)</f>
        <v>96</v>
      </c>
      <c r="L19" s="2">
        <f>SUM($F8:L8)</f>
        <v>117</v>
      </c>
      <c r="M19" s="2">
        <f>SUM($F8:M8)</f>
        <v>127</v>
      </c>
      <c r="N19" s="2">
        <f>SUM($F8:N8)</f>
        <v>136</v>
      </c>
    </row>
    <row r="20" spans="1:14">
      <c r="D20" s="2"/>
      <c r="F20" s="2">
        <f>SUM($F9:F9)</f>
        <v>28</v>
      </c>
      <c r="G20" s="2">
        <f>SUM($F9:G9)</f>
        <v>54</v>
      </c>
      <c r="H20" s="2">
        <f>SUM($F9:H9)</f>
        <v>82</v>
      </c>
      <c r="I20" s="2">
        <f>SUM($F9:I9)</f>
        <v>99</v>
      </c>
      <c r="J20" s="2">
        <f>SUM($F9:J9)</f>
        <v>123</v>
      </c>
      <c r="K20" s="2">
        <f>SUM($F9:K9)</f>
        <v>126</v>
      </c>
      <c r="L20" s="2">
        <f>SUM($F9:L9)</f>
        <v>126</v>
      </c>
      <c r="M20" s="2">
        <f>SUM($F9:M9)</f>
        <v>126</v>
      </c>
      <c r="N20" s="2">
        <f>SUM($F9:N9)</f>
        <v>126</v>
      </c>
    </row>
    <row r="21" spans="1:14">
      <c r="F21" s="2">
        <f t="shared" ref="F21:N21" si="1">MAX(F14:F20)</f>
        <v>28</v>
      </c>
      <c r="G21" s="2">
        <f t="shared" si="1"/>
        <v>57</v>
      </c>
      <c r="H21" s="2">
        <f t="shared" si="1"/>
        <v>85</v>
      </c>
      <c r="I21" s="2">
        <f t="shared" si="1"/>
        <v>109</v>
      </c>
      <c r="J21" s="2">
        <f t="shared" si="1"/>
        <v>134</v>
      </c>
      <c r="K21" s="2">
        <f t="shared" si="1"/>
        <v>134</v>
      </c>
      <c r="L21" s="2">
        <f t="shared" si="1"/>
        <v>154</v>
      </c>
      <c r="M21" s="2">
        <f t="shared" si="1"/>
        <v>173</v>
      </c>
      <c r="N21" s="2">
        <f t="shared" si="1"/>
        <v>188</v>
      </c>
    </row>
    <row r="22" spans="1:14">
      <c r="F22" s="2"/>
      <c r="G22" s="2"/>
      <c r="H22" s="2"/>
      <c r="I22" s="2"/>
      <c r="J22" s="2"/>
      <c r="K22" s="2"/>
      <c r="L22" s="2"/>
      <c r="M22" s="2"/>
      <c r="N22" s="2"/>
    </row>
    <row r="23" spans="1:14">
      <c r="F23" s="9"/>
      <c r="G23" s="9"/>
      <c r="H23" s="2"/>
      <c r="I23" s="9"/>
      <c r="J23" s="4"/>
      <c r="K23" s="4"/>
      <c r="L23" s="4"/>
    </row>
    <row r="24" spans="1:14">
      <c r="E24" s="1" t="str">
        <f t="shared" ref="E24:E30" si="2">B3</f>
        <v>Robert Stańczyk</v>
      </c>
      <c r="F24" s="10">
        <f t="shared" ref="F24:N24" si="3">F14/F$21</f>
        <v>1</v>
      </c>
      <c r="G24" s="10">
        <f t="shared" si="3"/>
        <v>0.98245614035087714</v>
      </c>
      <c r="H24" s="10">
        <f t="shared" si="3"/>
        <v>1</v>
      </c>
      <c r="I24" s="10">
        <f t="shared" si="3"/>
        <v>1</v>
      </c>
      <c r="J24" s="10">
        <f t="shared" si="3"/>
        <v>1</v>
      </c>
      <c r="K24" s="10">
        <f t="shared" si="3"/>
        <v>1</v>
      </c>
      <c r="L24" s="10">
        <f t="shared" si="3"/>
        <v>1</v>
      </c>
      <c r="M24" s="10">
        <f t="shared" si="3"/>
        <v>1</v>
      </c>
      <c r="N24" s="10">
        <f t="shared" si="3"/>
        <v>1</v>
      </c>
    </row>
    <row r="25" spans="1:14">
      <c r="E25" s="1" t="str">
        <f t="shared" si="2"/>
        <v>Robert "Gata" Piechota</v>
      </c>
      <c r="F25" s="10">
        <f t="shared" ref="F25:N25" si="4">F15/F$21</f>
        <v>1</v>
      </c>
      <c r="G25" s="10">
        <f t="shared" si="4"/>
        <v>0.98245614035087714</v>
      </c>
      <c r="H25" s="10">
        <f t="shared" si="4"/>
        <v>0.96470588235294119</v>
      </c>
      <c r="I25" s="10">
        <f t="shared" si="4"/>
        <v>0.98165137614678899</v>
      </c>
      <c r="J25" s="10">
        <f t="shared" si="4"/>
        <v>0.92537313432835822</v>
      </c>
      <c r="K25" s="10">
        <f t="shared" si="4"/>
        <v>0.94029850746268662</v>
      </c>
      <c r="L25" s="10">
        <f t="shared" si="4"/>
        <v>0.96103896103896103</v>
      </c>
      <c r="M25" s="10">
        <f t="shared" si="4"/>
        <v>0.91329479768786126</v>
      </c>
      <c r="N25" s="10">
        <f t="shared" si="4"/>
        <v>0.92021276595744683</v>
      </c>
    </row>
    <row r="26" spans="1:14">
      <c r="E26" s="1" t="str">
        <f t="shared" si="2"/>
        <v>Krzysztof "FAZIK" Brzeziński</v>
      </c>
      <c r="F26" s="10">
        <f t="shared" ref="F26:N26" si="5">F16/F$21</f>
        <v>1</v>
      </c>
      <c r="G26" s="10">
        <f t="shared" si="5"/>
        <v>1</v>
      </c>
      <c r="H26" s="10">
        <f t="shared" si="5"/>
        <v>1</v>
      </c>
      <c r="I26" s="10">
        <f t="shared" si="5"/>
        <v>0.8990825688073395</v>
      </c>
      <c r="J26" s="10">
        <f t="shared" si="5"/>
        <v>0.81343283582089554</v>
      </c>
      <c r="K26" s="10">
        <f t="shared" si="5"/>
        <v>0.91791044776119401</v>
      </c>
      <c r="L26" s="10">
        <f t="shared" si="5"/>
        <v>0.91558441558441561</v>
      </c>
      <c r="M26" s="10">
        <f t="shared" si="5"/>
        <v>0.88439306358381498</v>
      </c>
      <c r="N26" s="10">
        <f t="shared" si="5"/>
        <v>0.88297872340425532</v>
      </c>
    </row>
    <row r="27" spans="1:14">
      <c r="E27" s="1" t="str">
        <f t="shared" si="2"/>
        <v>Dorota Janiszewska</v>
      </c>
      <c r="F27" s="10">
        <f t="shared" ref="F27:N27" si="6">F17/F$21</f>
        <v>0.8214285714285714</v>
      </c>
      <c r="G27" s="10">
        <f t="shared" si="6"/>
        <v>0.78947368421052633</v>
      </c>
      <c r="H27" s="10">
        <f t="shared" si="6"/>
        <v>0.81176470588235294</v>
      </c>
      <c r="I27" s="10">
        <f t="shared" si="6"/>
        <v>0.83486238532110091</v>
      </c>
      <c r="J27" s="10">
        <f t="shared" si="6"/>
        <v>0.85820895522388063</v>
      </c>
      <c r="K27" s="10">
        <f t="shared" si="6"/>
        <v>0.85820895522388063</v>
      </c>
      <c r="L27" s="10">
        <f t="shared" si="6"/>
        <v>0.87012987012987009</v>
      </c>
      <c r="M27" s="10">
        <f t="shared" si="6"/>
        <v>0.8554913294797688</v>
      </c>
      <c r="N27" s="10">
        <f t="shared" si="6"/>
        <v>0.8457446808510638</v>
      </c>
    </row>
    <row r="28" spans="1:14">
      <c r="E28" s="1" t="str">
        <f t="shared" si="2"/>
        <v>Robert "Franek" Frank</v>
      </c>
      <c r="F28" s="10">
        <f t="shared" ref="F28:N28" si="7">F18/F$21</f>
        <v>0.9642857142857143</v>
      </c>
      <c r="G28" s="10">
        <f t="shared" si="7"/>
        <v>0.89473684210526316</v>
      </c>
      <c r="H28" s="10">
        <f t="shared" si="7"/>
        <v>0.91764705882352937</v>
      </c>
      <c r="I28" s="10">
        <f t="shared" si="7"/>
        <v>0.93577981651376152</v>
      </c>
      <c r="J28" s="10">
        <f t="shared" si="7"/>
        <v>0.91044776119402981</v>
      </c>
      <c r="K28" s="10">
        <f t="shared" si="7"/>
        <v>0.91044776119402981</v>
      </c>
      <c r="L28" s="10">
        <f t="shared" si="7"/>
        <v>0.88311688311688308</v>
      </c>
      <c r="M28" s="10">
        <f t="shared" si="7"/>
        <v>0.83236994219653182</v>
      </c>
      <c r="N28" s="10">
        <f t="shared" si="7"/>
        <v>0.81914893617021278</v>
      </c>
    </row>
    <row r="29" spans="1:14">
      <c r="E29" s="1" t="str">
        <f t="shared" si="2"/>
        <v>Wojtek Frank</v>
      </c>
      <c r="F29" s="10">
        <f t="shared" ref="F29:N29" si="8">F19/F$21</f>
        <v>0.75</v>
      </c>
      <c r="G29" s="10">
        <f t="shared" si="8"/>
        <v>0.75438596491228072</v>
      </c>
      <c r="H29" s="10">
        <f t="shared" si="8"/>
        <v>0.6705882352941176</v>
      </c>
      <c r="I29" s="10">
        <f t="shared" si="8"/>
        <v>0.66972477064220182</v>
      </c>
      <c r="J29" s="10">
        <f t="shared" si="8"/>
        <v>0.66417910447761197</v>
      </c>
      <c r="K29" s="10">
        <f t="shared" si="8"/>
        <v>0.71641791044776115</v>
      </c>
      <c r="L29" s="10">
        <f t="shared" si="8"/>
        <v>0.75974025974025972</v>
      </c>
      <c r="M29" s="10">
        <f t="shared" si="8"/>
        <v>0.73410404624277459</v>
      </c>
      <c r="N29" s="10">
        <f t="shared" si="8"/>
        <v>0.72340425531914898</v>
      </c>
    </row>
    <row r="30" spans="1:14">
      <c r="E30" s="1" t="str">
        <f t="shared" si="2"/>
        <v>Leszek "Haris" Jęczkowski</v>
      </c>
      <c r="F30" s="10">
        <f t="shared" ref="F30:N30" si="9">F20/F$21</f>
        <v>1</v>
      </c>
      <c r="G30" s="10">
        <f t="shared" si="9"/>
        <v>0.94736842105263153</v>
      </c>
      <c r="H30" s="10">
        <f t="shared" si="9"/>
        <v>0.96470588235294119</v>
      </c>
      <c r="I30" s="10">
        <f t="shared" si="9"/>
        <v>0.90825688073394495</v>
      </c>
      <c r="J30" s="10">
        <f t="shared" si="9"/>
        <v>0.91791044776119401</v>
      </c>
      <c r="K30" s="10">
        <f t="shared" si="9"/>
        <v>0.94029850746268662</v>
      </c>
      <c r="L30" s="10">
        <f t="shared" si="9"/>
        <v>0.81818181818181823</v>
      </c>
      <c r="M30" s="10">
        <f t="shared" si="9"/>
        <v>0.72832369942196529</v>
      </c>
      <c r="N30" s="10">
        <f t="shared" si="9"/>
        <v>0.67021276595744683</v>
      </c>
    </row>
  </sheetData>
  <mergeCells count="14">
    <mergeCell ref="M1:M2"/>
    <mergeCell ref="N1:N2"/>
    <mergeCell ref="L1:L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</mergeCell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206 Marzec</vt:lpstr>
      <vt:lpstr>205 Luty</vt:lpstr>
      <vt:lpstr>204 Styczeń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2023-03-12T18:31:46Z</dcterms:modified>
</cp:coreProperties>
</file>