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16 Styczeń" sheetId="25" r:id="rId1"/>
  </sheets>
  <calcPr calcId="124519"/>
</workbook>
</file>

<file path=xl/calcChain.xml><?xml version="1.0" encoding="utf-8"?>
<calcChain xmlns="http://schemas.openxmlformats.org/spreadsheetml/2006/main">
  <c r="X13" i="25"/>
  <c r="X12"/>
  <c r="X11"/>
  <c r="X10"/>
  <c r="X9"/>
  <c r="X8"/>
  <c r="X7"/>
  <c r="X6"/>
  <c r="X5"/>
  <c r="X4"/>
  <c r="X3"/>
  <c r="W4"/>
  <c r="W5"/>
  <c r="W6"/>
  <c r="W7"/>
  <c r="W8"/>
  <c r="W9"/>
  <c r="W10"/>
  <c r="W11"/>
  <c r="W12"/>
  <c r="W13"/>
  <c r="W3"/>
  <c r="X1"/>
  <c r="V5"/>
  <c r="V6"/>
  <c r="V7"/>
  <c r="V8"/>
  <c r="V9"/>
  <c r="V10"/>
  <c r="V11"/>
  <c r="V12"/>
  <c r="V13"/>
  <c r="U5"/>
  <c r="U6"/>
  <c r="U7"/>
  <c r="U8"/>
  <c r="U9"/>
  <c r="U10"/>
  <c r="U11"/>
  <c r="U12"/>
  <c r="U13"/>
  <c r="U4"/>
  <c r="S5"/>
  <c r="S6"/>
  <c r="S7"/>
  <c r="S8"/>
  <c r="S9"/>
  <c r="S10"/>
  <c r="S11"/>
  <c r="S12"/>
  <c r="S13"/>
  <c r="S4"/>
  <c r="E32" l="1"/>
  <c r="E33"/>
  <c r="E34"/>
  <c r="E35"/>
  <c r="E36"/>
  <c r="E37"/>
  <c r="E38"/>
  <c r="E39"/>
  <c r="E40"/>
  <c r="E41"/>
  <c r="E4"/>
  <c r="E5"/>
  <c r="E6"/>
  <c r="E7"/>
  <c r="E8"/>
  <c r="E9"/>
  <c r="E10"/>
  <c r="E11"/>
  <c r="E12"/>
  <c r="E13"/>
  <c r="E3"/>
  <c r="E31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P32" l="1"/>
  <c r="H33"/>
  <c r="L34"/>
  <c r="P35"/>
  <c r="H36"/>
  <c r="H37"/>
  <c r="L37"/>
  <c r="L38"/>
  <c r="P39"/>
  <c r="H40"/>
  <c r="H41"/>
  <c r="L41"/>
  <c r="K32"/>
  <c r="G34"/>
  <c r="G35"/>
  <c r="K36"/>
  <c r="G38"/>
  <c r="G39"/>
  <c r="K40"/>
  <c r="N32"/>
  <c r="J34"/>
  <c r="N35"/>
  <c r="J37"/>
  <c r="J38"/>
  <c r="N39"/>
  <c r="J41"/>
  <c r="Q33"/>
  <c r="I34"/>
  <c r="I35"/>
  <c r="Q37"/>
  <c r="I38"/>
  <c r="I39"/>
  <c r="Q41"/>
  <c r="H34"/>
  <c r="H29"/>
  <c r="H38" s="1"/>
  <c r="L29"/>
  <c r="L32" s="1"/>
  <c r="O29"/>
  <c r="O34" s="1"/>
  <c r="K29"/>
  <c r="K33" s="1"/>
  <c r="G29"/>
  <c r="G32" s="1"/>
  <c r="P29"/>
  <c r="P33" s="1"/>
  <c r="F29"/>
  <c r="F38" s="1"/>
  <c r="N29"/>
  <c r="N33" s="1"/>
  <c r="I29"/>
  <c r="I32" s="1"/>
  <c r="M29"/>
  <c r="M33" s="1"/>
  <c r="Q29"/>
  <c r="Q34" s="1"/>
  <c r="J29"/>
  <c r="J32" s="1"/>
  <c r="M40" l="1"/>
  <c r="M32"/>
  <c r="F37"/>
  <c r="O37"/>
  <c r="O33"/>
  <c r="M39"/>
  <c r="Q36"/>
  <c r="N38"/>
  <c r="F36"/>
  <c r="N34"/>
  <c r="K39"/>
  <c r="O36"/>
  <c r="I41"/>
  <c r="Q39"/>
  <c r="M38"/>
  <c r="I37"/>
  <c r="Q35"/>
  <c r="M34"/>
  <c r="I33"/>
  <c r="N41"/>
  <c r="J40"/>
  <c r="F39"/>
  <c r="N37"/>
  <c r="J36"/>
  <c r="F35"/>
  <c r="J33"/>
  <c r="F32"/>
  <c r="G41"/>
  <c r="O39"/>
  <c r="K38"/>
  <c r="G37"/>
  <c r="O35"/>
  <c r="K34"/>
  <c r="G33"/>
  <c r="P41"/>
  <c r="L40"/>
  <c r="H39"/>
  <c r="P37"/>
  <c r="L36"/>
  <c r="H35"/>
  <c r="L33"/>
  <c r="H32"/>
  <c r="M36"/>
  <c r="F41"/>
  <c r="F34"/>
  <c r="O41"/>
  <c r="Q40"/>
  <c r="M35"/>
  <c r="Q32"/>
  <c r="F40"/>
  <c r="F33"/>
  <c r="O40"/>
  <c r="K35"/>
  <c r="O32"/>
  <c r="P38"/>
  <c r="P34"/>
  <c r="M41"/>
  <c r="I40"/>
  <c r="Q38"/>
  <c r="M37"/>
  <c r="I36"/>
  <c r="N40"/>
  <c r="J39"/>
  <c r="N36"/>
  <c r="J35"/>
  <c r="K41"/>
  <c r="G40"/>
  <c r="O38"/>
  <c r="K37"/>
  <c r="G36"/>
  <c r="P40"/>
  <c r="L39"/>
  <c r="P36"/>
  <c r="L35"/>
  <c r="F31"/>
  <c r="L31"/>
  <c r="G31"/>
  <c r="K31"/>
  <c r="H31"/>
  <c r="O31"/>
  <c r="P31"/>
  <c r="I31"/>
  <c r="N31"/>
  <c r="M31"/>
  <c r="J31"/>
  <c r="Q31"/>
</calcChain>
</file>

<file path=xl/sharedStrings.xml><?xml version="1.0" encoding="utf-8"?>
<sst xmlns="http://schemas.openxmlformats.org/spreadsheetml/2006/main" count="59" uniqueCount="37">
  <si>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</si>
  <si>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</si>
  <si>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</si>
  <si>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</si>
  <si>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</si>
  <si>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</si>
  <si>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</si>
  <si>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</si>
  <si>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</si>
  <si>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</si>
  <si>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</si>
  <si>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</si>
  <si>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</si>
  <si>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</si>
  <si>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</si>
  <si>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</si>
  <si>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</si>
  <si>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</si>
  <si>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</si>
  <si>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</si>
  <si>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</si>
  <si>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</si>
  <si>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</si>
  <si>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</si>
  <si>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 xml:space="preserve">do pierwszego </t>
  </si>
  <si>
    <t>Strata</t>
  </si>
  <si>
    <t>do następnego</t>
  </si>
  <si>
    <t xml:space="preserve">do max </t>
  </si>
  <si>
    <t>MAX=</t>
  </si>
  <si>
    <t>Radosław "Shogun" Wiśniewski</t>
  </si>
  <si>
    <t>Robert "Stanley" Stańczyk</t>
  </si>
  <si>
    <t>Kostiantyn Fedotov</t>
  </si>
  <si>
    <t>Paweł Kikel</t>
  </si>
  <si>
    <t>Paweł "Trzmiel" Gromadzki</t>
  </si>
  <si>
    <t>Olek Skorniakov</t>
  </si>
  <si>
    <t>Karolina</t>
  </si>
  <si>
    <t>%</t>
  </si>
</sst>
</file>

<file path=xl/styles.xml><?xml version="1.0" encoding="utf-8"?>
<styleSheet xmlns="http://schemas.openxmlformats.org/spreadsheetml/2006/main">
  <numFmts count="1">
    <numFmt numFmtId="164" formatCode="0.0000"/>
  </numFmts>
  <fonts count="7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276"/>
          <c:y val="3.9863574745464515E-2"/>
          <c:w val="0.713814057463361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'216 Styczeń'!$E$31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'216 Styczeń'!$F$31:$Q$31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'216 Styczeń'!$E$32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'216 Styczeń'!$F$32:$Q$32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0.82222222222222219</c:v>
                </c:pt>
                <c:pt idx="2">
                  <c:v>0.76388888888888884</c:v>
                </c:pt>
                <c:pt idx="3">
                  <c:v>0.84</c:v>
                </c:pt>
                <c:pt idx="4">
                  <c:v>0.89166666666666672</c:v>
                </c:pt>
                <c:pt idx="5">
                  <c:v>0.90140845070422537</c:v>
                </c:pt>
                <c:pt idx="6">
                  <c:v>0.92307692307692313</c:v>
                </c:pt>
                <c:pt idx="7">
                  <c:v>0.91794871794871791</c:v>
                </c:pt>
                <c:pt idx="8">
                  <c:v>0.94907407407407407</c:v>
                </c:pt>
                <c:pt idx="9">
                  <c:v>0.94672131147540983</c:v>
                </c:pt>
                <c:pt idx="10">
                  <c:v>0.9923371647509579</c:v>
                </c:pt>
                <c:pt idx="11">
                  <c:v>0.99644128113879005</c:v>
                </c:pt>
              </c:numCache>
            </c:numRef>
          </c:val>
        </c:ser>
        <c:ser>
          <c:idx val="2"/>
          <c:order val="2"/>
          <c:tx>
            <c:strRef>
              <c:f>'216 Styczeń'!$E$33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'216 Styczeń'!$F$33:$Q$33</c:f>
              <c:numCache>
                <c:formatCode>0.0000</c:formatCode>
                <c:ptCount val="12"/>
                <c:pt idx="0">
                  <c:v>0.46153846153846156</c:v>
                </c:pt>
                <c:pt idx="1">
                  <c:v>0.51111111111111107</c:v>
                </c:pt>
                <c:pt idx="2">
                  <c:v>0.47222222222222221</c:v>
                </c:pt>
                <c:pt idx="3">
                  <c:v>0.56000000000000005</c:v>
                </c:pt>
                <c:pt idx="4">
                  <c:v>0.6</c:v>
                </c:pt>
                <c:pt idx="5">
                  <c:v>0.647887323943662</c:v>
                </c:pt>
                <c:pt idx="6">
                  <c:v>0.65680473372781067</c:v>
                </c:pt>
                <c:pt idx="7">
                  <c:v>0.65641025641025641</c:v>
                </c:pt>
                <c:pt idx="8">
                  <c:v>0.64814814814814814</c:v>
                </c:pt>
                <c:pt idx="9">
                  <c:v>0.66393442622950816</c:v>
                </c:pt>
                <c:pt idx="10">
                  <c:v>0.65900383141762453</c:v>
                </c:pt>
                <c:pt idx="11">
                  <c:v>0.67615658362989328</c:v>
                </c:pt>
              </c:numCache>
            </c:numRef>
          </c:val>
        </c:ser>
        <c:ser>
          <c:idx val="3"/>
          <c:order val="3"/>
          <c:tx>
            <c:strRef>
              <c:f>'216 Styczeń'!$E$34</c:f>
              <c:strCache>
                <c:ptCount val="1"/>
                <c:pt idx="0">
                  <c:v>Olek Skorniakov</c:v>
                </c:pt>
              </c:strCache>
            </c:strRef>
          </c:tx>
          <c:val>
            <c:numRef>
              <c:f>'216 Styczeń'!$F$34:$Q$34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0.68888888888888888</c:v>
                </c:pt>
                <c:pt idx="2">
                  <c:v>0.625</c:v>
                </c:pt>
                <c:pt idx="3">
                  <c:v>0.59</c:v>
                </c:pt>
                <c:pt idx="4">
                  <c:v>0.65</c:v>
                </c:pt>
                <c:pt idx="5">
                  <c:v>0.57042253521126762</c:v>
                </c:pt>
                <c:pt idx="6">
                  <c:v>0.52662721893491127</c:v>
                </c:pt>
                <c:pt idx="7">
                  <c:v>0.55897435897435899</c:v>
                </c:pt>
                <c:pt idx="8">
                  <c:v>0.60648148148148151</c:v>
                </c:pt>
                <c:pt idx="9">
                  <c:v>0.63114754098360659</c:v>
                </c:pt>
                <c:pt idx="10">
                  <c:v>0.64750957854406133</c:v>
                </c:pt>
                <c:pt idx="11">
                  <c:v>0.63345195729537362</c:v>
                </c:pt>
              </c:numCache>
            </c:numRef>
          </c:val>
        </c:ser>
        <c:ser>
          <c:idx val="4"/>
          <c:order val="4"/>
          <c:tx>
            <c:strRef>
              <c:f>'216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'216 Styczeń'!$F$35:$Q$35</c:f>
              <c:numCache>
                <c:formatCode>0.0000</c:formatCode>
                <c:ptCount val="12"/>
                <c:pt idx="0">
                  <c:v>0.88461538461538458</c:v>
                </c:pt>
                <c:pt idx="1">
                  <c:v>0.77777777777777779</c:v>
                </c:pt>
                <c:pt idx="2">
                  <c:v>0.70833333333333337</c:v>
                </c:pt>
                <c:pt idx="3">
                  <c:v>0.68</c:v>
                </c:pt>
                <c:pt idx="4">
                  <c:v>0.67500000000000004</c:v>
                </c:pt>
                <c:pt idx="5">
                  <c:v>0.66901408450704225</c:v>
                </c:pt>
                <c:pt idx="6">
                  <c:v>0.63905325443786987</c:v>
                </c:pt>
                <c:pt idx="7">
                  <c:v>0.65641025641025641</c:v>
                </c:pt>
                <c:pt idx="8">
                  <c:v>0.69444444444444442</c:v>
                </c:pt>
                <c:pt idx="9">
                  <c:v>0.63934426229508201</c:v>
                </c:pt>
                <c:pt idx="10">
                  <c:v>0.64367816091954022</c:v>
                </c:pt>
                <c:pt idx="11">
                  <c:v>0.63345195729537362</c:v>
                </c:pt>
              </c:numCache>
            </c:numRef>
          </c:val>
        </c:ser>
        <c:ser>
          <c:idx val="5"/>
          <c:order val="5"/>
          <c:tx>
            <c:strRef>
              <c:f>'216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'216 Styczeń'!$F$36:$Q$36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</c:v>
                </c:pt>
                <c:pt idx="2">
                  <c:v>0.68055555555555558</c:v>
                </c:pt>
                <c:pt idx="3">
                  <c:v>0.65</c:v>
                </c:pt>
                <c:pt idx="4">
                  <c:v>0.70833333333333337</c:v>
                </c:pt>
                <c:pt idx="5">
                  <c:v>0.647887323943662</c:v>
                </c:pt>
                <c:pt idx="6">
                  <c:v>0.67455621301775148</c:v>
                </c:pt>
                <c:pt idx="7">
                  <c:v>0.66153846153846152</c:v>
                </c:pt>
                <c:pt idx="8">
                  <c:v>0.67129629629629628</c:v>
                </c:pt>
                <c:pt idx="9">
                  <c:v>0.62295081967213117</c:v>
                </c:pt>
                <c:pt idx="10">
                  <c:v>0.62835249042145591</c:v>
                </c:pt>
                <c:pt idx="11">
                  <c:v>0.60142348754448394</c:v>
                </c:pt>
              </c:numCache>
            </c:numRef>
          </c:val>
        </c:ser>
        <c:ser>
          <c:idx val="6"/>
          <c:order val="6"/>
          <c:tx>
            <c:strRef>
              <c:f>'216 Styczeń'!$E$37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'216 Styczeń'!$F$37:$Q$37</c:f>
              <c:numCache>
                <c:formatCode>0.0000</c:formatCode>
                <c:ptCount val="12"/>
                <c:pt idx="0">
                  <c:v>0.65384615384615385</c:v>
                </c:pt>
                <c:pt idx="1">
                  <c:v>0.71111111111111114</c:v>
                </c:pt>
                <c:pt idx="2">
                  <c:v>0.54166666666666663</c:v>
                </c:pt>
                <c:pt idx="3">
                  <c:v>0.52</c:v>
                </c:pt>
                <c:pt idx="4">
                  <c:v>0.5083333333333333</c:v>
                </c:pt>
                <c:pt idx="5">
                  <c:v>0.47183098591549294</c:v>
                </c:pt>
                <c:pt idx="6">
                  <c:v>0.48520710059171596</c:v>
                </c:pt>
                <c:pt idx="7">
                  <c:v>0.50769230769230766</c:v>
                </c:pt>
                <c:pt idx="8">
                  <c:v>0.47685185185185186</c:v>
                </c:pt>
                <c:pt idx="9">
                  <c:v>0.47540983606557374</c:v>
                </c:pt>
                <c:pt idx="10">
                  <c:v>0.49042145593869729</c:v>
                </c:pt>
                <c:pt idx="11">
                  <c:v>0.51245551601423489</c:v>
                </c:pt>
              </c:numCache>
            </c:numRef>
          </c:val>
        </c:ser>
        <c:ser>
          <c:idx val="7"/>
          <c:order val="7"/>
          <c:tx>
            <c:strRef>
              <c:f>'216 Styczeń'!$E$38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'216 Styczeń'!$F$38:$Q$38</c:f>
              <c:numCache>
                <c:formatCode>0.0000</c:formatCode>
                <c:ptCount val="12"/>
                <c:pt idx="0">
                  <c:v>0.57692307692307687</c:v>
                </c:pt>
                <c:pt idx="1">
                  <c:v>0.42222222222222222</c:v>
                </c:pt>
                <c:pt idx="2">
                  <c:v>0.33333333333333331</c:v>
                </c:pt>
                <c:pt idx="3">
                  <c:v>0.37</c:v>
                </c:pt>
                <c:pt idx="4">
                  <c:v>0.45833333333333331</c:v>
                </c:pt>
                <c:pt idx="5">
                  <c:v>0.41549295774647887</c:v>
                </c:pt>
                <c:pt idx="6">
                  <c:v>0.43195266272189348</c:v>
                </c:pt>
                <c:pt idx="7">
                  <c:v>0.41538461538461541</c:v>
                </c:pt>
                <c:pt idx="8">
                  <c:v>0.40277777777777779</c:v>
                </c:pt>
                <c:pt idx="9">
                  <c:v>0.38114754098360654</c:v>
                </c:pt>
                <c:pt idx="10">
                  <c:v>0.42145593869731801</c:v>
                </c:pt>
                <c:pt idx="11">
                  <c:v>0.40925266903914592</c:v>
                </c:pt>
              </c:numCache>
            </c:numRef>
          </c:val>
        </c:ser>
        <c:ser>
          <c:idx val="8"/>
          <c:order val="8"/>
          <c:tx>
            <c:strRef>
              <c:f>'216 Styczeń'!$E$39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'216 Styczeń'!$F$39:$Q$39</c:f>
              <c:numCache>
                <c:formatCode>0.0000</c:formatCode>
                <c:ptCount val="12"/>
                <c:pt idx="0">
                  <c:v>0.61538461538461542</c:v>
                </c:pt>
                <c:pt idx="1">
                  <c:v>0.51111111111111107</c:v>
                </c:pt>
                <c:pt idx="2">
                  <c:v>0.31944444444444442</c:v>
                </c:pt>
                <c:pt idx="3">
                  <c:v>0.32</c:v>
                </c:pt>
                <c:pt idx="4">
                  <c:v>0.32500000000000001</c:v>
                </c:pt>
                <c:pt idx="5">
                  <c:v>0.352112676056338</c:v>
                </c:pt>
                <c:pt idx="6">
                  <c:v>0.378698224852071</c:v>
                </c:pt>
                <c:pt idx="7">
                  <c:v>0.4</c:v>
                </c:pt>
                <c:pt idx="8">
                  <c:v>0.3611111111111111</c:v>
                </c:pt>
                <c:pt idx="9">
                  <c:v>0.38114754098360654</c:v>
                </c:pt>
                <c:pt idx="10">
                  <c:v>0.39846743295019155</c:v>
                </c:pt>
                <c:pt idx="11">
                  <c:v>0.37010676156583627</c:v>
                </c:pt>
              </c:numCache>
            </c:numRef>
          </c:val>
        </c:ser>
        <c:ser>
          <c:idx val="9"/>
          <c:order val="9"/>
          <c:tx>
            <c:strRef>
              <c:f>'216 Styczeń'!$E$40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'216 Styczeń'!$F$40:$Q$40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0.24444444444444444</c:v>
                </c:pt>
                <c:pt idx="2">
                  <c:v>0.15277777777777779</c:v>
                </c:pt>
                <c:pt idx="3">
                  <c:v>0.11</c:v>
                </c:pt>
                <c:pt idx="4">
                  <c:v>0.21666666666666667</c:v>
                </c:pt>
                <c:pt idx="5">
                  <c:v>0.18309859154929578</c:v>
                </c:pt>
                <c:pt idx="6">
                  <c:v>0.20118343195266272</c:v>
                </c:pt>
                <c:pt idx="7">
                  <c:v>0.20512820512820512</c:v>
                </c:pt>
                <c:pt idx="8">
                  <c:v>0.22685185185185186</c:v>
                </c:pt>
                <c:pt idx="9">
                  <c:v>0.22950819672131148</c:v>
                </c:pt>
                <c:pt idx="10">
                  <c:v>0.26819923371647508</c:v>
                </c:pt>
                <c:pt idx="11">
                  <c:v>0.2597864768683274</c:v>
                </c:pt>
              </c:numCache>
            </c:numRef>
          </c:val>
        </c:ser>
        <c:ser>
          <c:idx val="10"/>
          <c:order val="10"/>
          <c:tx>
            <c:strRef>
              <c:f>'216 Styczeń'!$E$41</c:f>
              <c:strCache>
                <c:ptCount val="1"/>
                <c:pt idx="0">
                  <c:v>Karolina</c:v>
                </c:pt>
              </c:strCache>
            </c:strRef>
          </c:tx>
          <c:val>
            <c:numRef>
              <c:f>'216 Styczeń'!$F$41:$Q$41</c:f>
              <c:numCache>
                <c:formatCode>0.0000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5.8333333333333334E-2</c:v>
                </c:pt>
                <c:pt idx="5">
                  <c:v>4.9295774647887321E-2</c:v>
                </c:pt>
                <c:pt idx="6">
                  <c:v>0.16568047337278108</c:v>
                </c:pt>
                <c:pt idx="7">
                  <c:v>0.14358974358974358</c:v>
                </c:pt>
                <c:pt idx="8">
                  <c:v>0.12962962962962962</c:v>
                </c:pt>
                <c:pt idx="9">
                  <c:v>0.11475409836065574</c:v>
                </c:pt>
                <c:pt idx="10">
                  <c:v>0.1417624521072797</c:v>
                </c:pt>
                <c:pt idx="11">
                  <c:v>0.13167259786476868</c:v>
                </c:pt>
              </c:numCache>
            </c:numRef>
          </c:val>
        </c:ser>
        <c:marker val="1"/>
        <c:axId val="104662144"/>
        <c:axId val="104663680"/>
      </c:lineChart>
      <c:catAx>
        <c:axId val="104662144"/>
        <c:scaling>
          <c:orientation val="minMax"/>
        </c:scaling>
        <c:axPos val="b"/>
        <c:numFmt formatCode="General" sourceLinked="1"/>
        <c:tickLblPos val="nextTo"/>
        <c:crossAx val="104663680"/>
        <c:crosses val="autoZero"/>
        <c:auto val="1"/>
        <c:lblAlgn val="ctr"/>
        <c:lblOffset val="100"/>
      </c:catAx>
      <c:valAx>
        <c:axId val="104663680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04662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84"/>
          <c:h val="0.88421428904220301"/>
        </c:manualLayout>
      </c:layout>
    </c:legend>
    <c:plotVisOnly val="1"/>
    <c:dispBlanksAs val="gap"/>
  </c:chart>
  <c:printSettings>
    <c:headerFooter/>
    <c:pageMargins b="0.75000000000001021" l="0.70000000000000062" r="0.70000000000000062" t="0.7500000000000102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13</xdr:row>
      <xdr:rowOff>95249</xdr:rowOff>
    </xdr:from>
    <xdr:to>
      <xdr:col>18</xdr:col>
      <xdr:colOff>209550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3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4" customWidth="1"/>
    <col min="20" max="20" width="5.7109375" customWidth="1"/>
    <col min="21" max="21" width="13.7109375" customWidth="1"/>
    <col min="22" max="22" width="6" customWidth="1"/>
    <col min="23" max="23" width="7.140625" customWidth="1"/>
    <col min="24" max="24" width="6.28515625" customWidth="1"/>
  </cols>
  <sheetData>
    <row r="1" spans="1:24" ht="14.45" customHeight="1">
      <c r="A1" s="29" t="s">
        <v>0</v>
      </c>
      <c r="B1" s="29" t="s">
        <v>1</v>
      </c>
      <c r="C1" s="29" t="s">
        <v>2</v>
      </c>
      <c r="D1" s="30" t="s">
        <v>3</v>
      </c>
      <c r="E1" s="32" t="s">
        <v>4</v>
      </c>
      <c r="F1" s="28">
        <v>1</v>
      </c>
      <c r="G1" s="28">
        <v>2</v>
      </c>
      <c r="H1" s="28">
        <v>3</v>
      </c>
      <c r="I1" s="28">
        <v>4</v>
      </c>
      <c r="J1" s="28">
        <v>5</v>
      </c>
      <c r="K1" s="28">
        <v>6</v>
      </c>
      <c r="L1" s="28">
        <v>7</v>
      </c>
      <c r="M1" s="28">
        <v>8</v>
      </c>
      <c r="N1" s="28">
        <v>9</v>
      </c>
      <c r="O1" s="28">
        <v>10</v>
      </c>
      <c r="P1" s="28">
        <v>11</v>
      </c>
      <c r="Q1" s="28">
        <v>12</v>
      </c>
      <c r="R1" s="22"/>
      <c r="S1" s="33" t="s">
        <v>25</v>
      </c>
      <c r="T1" s="33"/>
      <c r="U1" s="33"/>
      <c r="V1" s="33"/>
      <c r="W1" s="20" t="s">
        <v>28</v>
      </c>
      <c r="X1" s="27">
        <f>12*30</f>
        <v>360</v>
      </c>
    </row>
    <row r="2" spans="1:24">
      <c r="A2" s="29"/>
      <c r="B2" s="29"/>
      <c r="C2" s="29"/>
      <c r="D2" s="31"/>
      <c r="E2" s="32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2"/>
      <c r="S2" t="s">
        <v>26</v>
      </c>
      <c r="T2" s="7"/>
      <c r="U2" t="s">
        <v>24</v>
      </c>
      <c r="V2" s="7" t="s">
        <v>36</v>
      </c>
      <c r="W2" t="s">
        <v>27</v>
      </c>
      <c r="X2" s="7" t="s">
        <v>36</v>
      </c>
    </row>
    <row r="3" spans="1:24">
      <c r="A3" s="9">
        <v>1</v>
      </c>
      <c r="B3" s="15" t="s">
        <v>32</v>
      </c>
      <c r="C3" s="10" t="s">
        <v>5</v>
      </c>
      <c r="D3" s="16" t="s">
        <v>6</v>
      </c>
      <c r="E3" s="13">
        <f>SUM(F3:Q3)</f>
        <v>281</v>
      </c>
      <c r="F3" s="17">
        <v>26</v>
      </c>
      <c r="G3" s="17">
        <v>19</v>
      </c>
      <c r="H3" s="17">
        <v>27</v>
      </c>
      <c r="I3" s="17">
        <v>28</v>
      </c>
      <c r="J3" s="17">
        <v>20</v>
      </c>
      <c r="K3" s="17">
        <v>22</v>
      </c>
      <c r="L3" s="17">
        <v>27</v>
      </c>
      <c r="M3" s="17">
        <v>26</v>
      </c>
      <c r="N3" s="17">
        <v>21</v>
      </c>
      <c r="O3" s="17">
        <v>28</v>
      </c>
      <c r="P3" s="17">
        <v>17</v>
      </c>
      <c r="Q3" s="17">
        <v>20</v>
      </c>
      <c r="R3" s="22"/>
      <c r="W3">
        <f>E3-$X$1</f>
        <v>-79</v>
      </c>
      <c r="X3" s="19">
        <f>E3/$X$1</f>
        <v>0.78055555555555556</v>
      </c>
    </row>
    <row r="4" spans="1:24">
      <c r="A4" s="9">
        <v>2</v>
      </c>
      <c r="B4" s="11" t="s">
        <v>33</v>
      </c>
      <c r="C4" s="10" t="s">
        <v>5</v>
      </c>
      <c r="D4" s="16" t="s">
        <v>6</v>
      </c>
      <c r="E4" s="13">
        <f t="shared" ref="E4:E13" si="0">SUM(F4:Q4)</f>
        <v>280</v>
      </c>
      <c r="F4" s="18">
        <v>14</v>
      </c>
      <c r="G4" s="18">
        <v>23</v>
      </c>
      <c r="H4" s="18">
        <v>18</v>
      </c>
      <c r="I4" s="18">
        <v>29</v>
      </c>
      <c r="J4" s="14">
        <v>23</v>
      </c>
      <c r="K4" s="14">
        <v>21</v>
      </c>
      <c r="L4" s="14">
        <v>28</v>
      </c>
      <c r="M4" s="14">
        <v>23</v>
      </c>
      <c r="N4" s="14">
        <v>26</v>
      </c>
      <c r="O4" s="14">
        <v>26</v>
      </c>
      <c r="P4" s="14">
        <v>28</v>
      </c>
      <c r="Q4" s="14">
        <v>21</v>
      </c>
      <c r="R4" s="22"/>
      <c r="S4">
        <f>E3-E4</f>
        <v>1</v>
      </c>
      <c r="T4" s="19"/>
      <c r="U4">
        <f>E4-E$3</f>
        <v>-1</v>
      </c>
      <c r="V4" s="19">
        <v>0</v>
      </c>
      <c r="W4">
        <f t="shared" ref="W4:W14" si="1">E4-$X$1</f>
        <v>-80</v>
      </c>
      <c r="X4" s="19">
        <f t="shared" ref="X4:X13" si="2">E4/$X$1</f>
        <v>0.77777777777777779</v>
      </c>
    </row>
    <row r="5" spans="1:24">
      <c r="A5" s="9">
        <v>3</v>
      </c>
      <c r="B5" s="11" t="s">
        <v>30</v>
      </c>
      <c r="C5" s="10" t="s">
        <v>5</v>
      </c>
      <c r="D5" s="16" t="s">
        <v>9</v>
      </c>
      <c r="E5" s="13">
        <f t="shared" si="0"/>
        <v>190</v>
      </c>
      <c r="F5" s="17">
        <v>12</v>
      </c>
      <c r="G5" s="17">
        <v>11</v>
      </c>
      <c r="H5" s="17">
        <v>11</v>
      </c>
      <c r="I5" s="17">
        <v>22</v>
      </c>
      <c r="J5" s="17">
        <v>16</v>
      </c>
      <c r="K5" s="17">
        <v>20</v>
      </c>
      <c r="L5" s="17">
        <v>19</v>
      </c>
      <c r="M5" s="17">
        <v>17</v>
      </c>
      <c r="N5" s="17">
        <v>12</v>
      </c>
      <c r="O5" s="17">
        <v>22</v>
      </c>
      <c r="P5" s="17">
        <v>10</v>
      </c>
      <c r="Q5" s="17">
        <v>18</v>
      </c>
      <c r="R5" s="22"/>
      <c r="S5">
        <f t="shared" ref="S5:S13" si="3">E4-E5</f>
        <v>90</v>
      </c>
      <c r="T5" s="19"/>
      <c r="U5">
        <f t="shared" ref="U5:U13" si="4">E5-E$3</f>
        <v>-91</v>
      </c>
      <c r="V5" s="19">
        <f t="shared" ref="V4:V13" si="5">E5/E$3</f>
        <v>0.67615658362989328</v>
      </c>
      <c r="W5">
        <f t="shared" si="1"/>
        <v>-170</v>
      </c>
      <c r="X5" s="19">
        <f t="shared" si="2"/>
        <v>0.52777777777777779</v>
      </c>
    </row>
    <row r="6" spans="1:24">
      <c r="A6" s="9">
        <v>4</v>
      </c>
      <c r="B6" s="11" t="s">
        <v>34</v>
      </c>
      <c r="C6" s="12" t="s">
        <v>5</v>
      </c>
      <c r="D6" s="12" t="s">
        <v>6</v>
      </c>
      <c r="E6" s="13">
        <f t="shared" si="0"/>
        <v>178</v>
      </c>
      <c r="F6" s="14">
        <v>9</v>
      </c>
      <c r="G6" s="14">
        <v>22</v>
      </c>
      <c r="H6" s="14">
        <v>14</v>
      </c>
      <c r="I6" s="14">
        <v>14</v>
      </c>
      <c r="J6" s="14">
        <v>19</v>
      </c>
      <c r="K6" s="14">
        <v>3</v>
      </c>
      <c r="L6" s="14">
        <v>8</v>
      </c>
      <c r="M6" s="14">
        <v>20</v>
      </c>
      <c r="N6" s="14">
        <v>22</v>
      </c>
      <c r="O6" s="14">
        <v>23</v>
      </c>
      <c r="P6" s="14">
        <v>15</v>
      </c>
      <c r="Q6" s="14">
        <v>9</v>
      </c>
      <c r="R6" s="22"/>
      <c r="S6">
        <f t="shared" si="3"/>
        <v>12</v>
      </c>
      <c r="T6" s="19"/>
      <c r="U6">
        <f t="shared" si="4"/>
        <v>-103</v>
      </c>
      <c r="V6" s="19">
        <f t="shared" si="5"/>
        <v>0.63345195729537362</v>
      </c>
      <c r="W6">
        <f t="shared" si="1"/>
        <v>-182</v>
      </c>
      <c r="X6" s="19">
        <f t="shared" si="2"/>
        <v>0.49444444444444446</v>
      </c>
    </row>
    <row r="7" spans="1:24">
      <c r="A7" s="9">
        <v>4</v>
      </c>
      <c r="B7" s="11" t="s">
        <v>22</v>
      </c>
      <c r="C7" s="12" t="s">
        <v>5</v>
      </c>
      <c r="D7" s="12" t="s">
        <v>12</v>
      </c>
      <c r="E7" s="13">
        <f t="shared" si="0"/>
        <v>178</v>
      </c>
      <c r="F7" s="17">
        <v>23</v>
      </c>
      <c r="G7" s="17">
        <v>12</v>
      </c>
      <c r="H7" s="17">
        <v>16</v>
      </c>
      <c r="I7" s="17">
        <v>17</v>
      </c>
      <c r="J7" s="17">
        <v>13</v>
      </c>
      <c r="K7" s="17">
        <v>14</v>
      </c>
      <c r="L7" s="17">
        <v>13</v>
      </c>
      <c r="M7" s="17">
        <v>20</v>
      </c>
      <c r="N7" s="17">
        <v>22</v>
      </c>
      <c r="O7" s="17">
        <v>6</v>
      </c>
      <c r="P7" s="17">
        <v>12</v>
      </c>
      <c r="Q7" s="17">
        <v>10</v>
      </c>
      <c r="R7" s="22"/>
      <c r="S7">
        <f t="shared" si="3"/>
        <v>0</v>
      </c>
      <c r="T7" s="19"/>
      <c r="U7">
        <f t="shared" si="4"/>
        <v>-103</v>
      </c>
      <c r="V7" s="19">
        <f t="shared" si="5"/>
        <v>0.63345195729537362</v>
      </c>
      <c r="W7">
        <f t="shared" si="1"/>
        <v>-182</v>
      </c>
      <c r="X7" s="19">
        <f t="shared" si="2"/>
        <v>0.49444444444444446</v>
      </c>
    </row>
    <row r="8" spans="1:24">
      <c r="A8" s="9">
        <v>6</v>
      </c>
      <c r="B8" s="24" t="s">
        <v>10</v>
      </c>
      <c r="C8" s="25" t="s">
        <v>5</v>
      </c>
      <c r="D8" s="25" t="s">
        <v>8</v>
      </c>
      <c r="E8" s="13">
        <f t="shared" si="0"/>
        <v>169</v>
      </c>
      <c r="F8" s="18">
        <v>14</v>
      </c>
      <c r="G8" s="18">
        <v>22</v>
      </c>
      <c r="H8" s="18">
        <v>13</v>
      </c>
      <c r="I8" s="18">
        <v>16</v>
      </c>
      <c r="J8" s="18">
        <v>20</v>
      </c>
      <c r="K8" s="18">
        <v>7</v>
      </c>
      <c r="L8" s="18">
        <v>22</v>
      </c>
      <c r="M8" s="18">
        <v>15</v>
      </c>
      <c r="N8" s="18">
        <v>16</v>
      </c>
      <c r="O8" s="18">
        <v>7</v>
      </c>
      <c r="P8" s="18">
        <v>12</v>
      </c>
      <c r="Q8" s="18">
        <v>5</v>
      </c>
      <c r="R8" s="22"/>
      <c r="S8">
        <f t="shared" si="3"/>
        <v>9</v>
      </c>
      <c r="T8" s="19"/>
      <c r="U8">
        <f t="shared" si="4"/>
        <v>-112</v>
      </c>
      <c r="V8" s="19">
        <f t="shared" si="5"/>
        <v>0.60142348754448394</v>
      </c>
      <c r="W8">
        <f t="shared" si="1"/>
        <v>-191</v>
      </c>
      <c r="X8" s="19">
        <f t="shared" si="2"/>
        <v>0.46944444444444444</v>
      </c>
    </row>
    <row r="9" spans="1:24">
      <c r="A9" s="9">
        <v>7</v>
      </c>
      <c r="B9" s="11" t="s">
        <v>7</v>
      </c>
      <c r="C9" s="12" t="s">
        <v>5</v>
      </c>
      <c r="D9" s="12" t="s">
        <v>6</v>
      </c>
      <c r="E9" s="13">
        <f t="shared" si="0"/>
        <v>144</v>
      </c>
      <c r="F9" s="17">
        <v>17</v>
      </c>
      <c r="G9" s="17">
        <v>15</v>
      </c>
      <c r="H9" s="17">
        <v>7</v>
      </c>
      <c r="I9" s="17">
        <v>13</v>
      </c>
      <c r="J9" s="17">
        <v>9</v>
      </c>
      <c r="K9" s="17">
        <v>6</v>
      </c>
      <c r="L9" s="17">
        <v>15</v>
      </c>
      <c r="M9" s="17">
        <v>17</v>
      </c>
      <c r="N9" s="17">
        <v>4</v>
      </c>
      <c r="O9" s="17">
        <v>13</v>
      </c>
      <c r="P9" s="17">
        <v>12</v>
      </c>
      <c r="Q9" s="17">
        <v>16</v>
      </c>
      <c r="R9" s="22"/>
      <c r="S9">
        <f t="shared" si="3"/>
        <v>25</v>
      </c>
      <c r="T9" s="19"/>
      <c r="U9">
        <f t="shared" si="4"/>
        <v>-137</v>
      </c>
      <c r="V9" s="19">
        <f t="shared" si="5"/>
        <v>0.51245551601423489</v>
      </c>
      <c r="W9">
        <f t="shared" si="1"/>
        <v>-216</v>
      </c>
      <c r="X9" s="19">
        <f t="shared" si="2"/>
        <v>0.4</v>
      </c>
    </row>
    <row r="10" spans="1:24">
      <c r="A10" s="9">
        <v>8</v>
      </c>
      <c r="B10" s="11" t="s">
        <v>23</v>
      </c>
      <c r="C10" s="12" t="s">
        <v>5</v>
      </c>
      <c r="D10" s="12" t="s">
        <v>9</v>
      </c>
      <c r="E10" s="13">
        <f t="shared" si="0"/>
        <v>115</v>
      </c>
      <c r="F10" s="18">
        <v>15</v>
      </c>
      <c r="G10" s="18">
        <v>4</v>
      </c>
      <c r="H10" s="18">
        <v>5</v>
      </c>
      <c r="I10" s="18">
        <v>13</v>
      </c>
      <c r="J10" s="14">
        <v>18</v>
      </c>
      <c r="K10" s="14">
        <v>4</v>
      </c>
      <c r="L10" s="14">
        <v>14</v>
      </c>
      <c r="M10" s="14">
        <v>8</v>
      </c>
      <c r="N10" s="14">
        <v>6</v>
      </c>
      <c r="O10" s="14">
        <v>6</v>
      </c>
      <c r="P10" s="14">
        <v>17</v>
      </c>
      <c r="Q10" s="14">
        <v>5</v>
      </c>
      <c r="R10" s="22"/>
      <c r="S10">
        <f t="shared" si="3"/>
        <v>29</v>
      </c>
      <c r="T10" s="19"/>
      <c r="U10">
        <f t="shared" si="4"/>
        <v>-166</v>
      </c>
      <c r="V10" s="19">
        <f t="shared" si="5"/>
        <v>0.40925266903914592</v>
      </c>
      <c r="W10">
        <f t="shared" si="1"/>
        <v>-245</v>
      </c>
      <c r="X10" s="19">
        <f t="shared" si="2"/>
        <v>0.31944444444444442</v>
      </c>
    </row>
    <row r="11" spans="1:24">
      <c r="A11" s="9">
        <v>9</v>
      </c>
      <c r="B11" s="11" t="s">
        <v>31</v>
      </c>
      <c r="C11" s="12" t="s">
        <v>5</v>
      </c>
      <c r="D11" s="12" t="s">
        <v>9</v>
      </c>
      <c r="E11" s="13">
        <f t="shared" si="0"/>
        <v>104</v>
      </c>
      <c r="F11" s="17">
        <v>16</v>
      </c>
      <c r="G11" s="17">
        <v>7</v>
      </c>
      <c r="H11" s="17">
        <v>0</v>
      </c>
      <c r="I11" s="17">
        <v>9</v>
      </c>
      <c r="J11" s="17">
        <v>7</v>
      </c>
      <c r="K11" s="17">
        <v>11</v>
      </c>
      <c r="L11" s="17">
        <v>14</v>
      </c>
      <c r="M11" s="17">
        <v>14</v>
      </c>
      <c r="N11" s="17">
        <v>0</v>
      </c>
      <c r="O11" s="17">
        <v>15</v>
      </c>
      <c r="P11" s="17">
        <v>11</v>
      </c>
      <c r="Q11" s="17">
        <v>0</v>
      </c>
      <c r="R11" s="22"/>
      <c r="S11">
        <f t="shared" si="3"/>
        <v>11</v>
      </c>
      <c r="T11" s="19"/>
      <c r="U11">
        <f t="shared" si="4"/>
        <v>-177</v>
      </c>
      <c r="V11" s="19">
        <f t="shared" si="5"/>
        <v>0.37010676156583627</v>
      </c>
      <c r="W11">
        <f t="shared" si="1"/>
        <v>-256</v>
      </c>
      <c r="X11" s="19">
        <f t="shared" si="2"/>
        <v>0.28888888888888886</v>
      </c>
    </row>
    <row r="12" spans="1:24">
      <c r="A12" s="9">
        <v>10</v>
      </c>
      <c r="B12" s="11" t="s">
        <v>29</v>
      </c>
      <c r="C12" s="12" t="s">
        <v>5</v>
      </c>
      <c r="D12" s="12" t="s">
        <v>9</v>
      </c>
      <c r="E12" s="13">
        <f t="shared" si="0"/>
        <v>73</v>
      </c>
      <c r="F12" s="14">
        <v>9</v>
      </c>
      <c r="G12" s="14">
        <v>2</v>
      </c>
      <c r="H12" s="14">
        <v>0</v>
      </c>
      <c r="I12" s="14">
        <v>0</v>
      </c>
      <c r="J12" s="14">
        <v>15</v>
      </c>
      <c r="K12" s="14">
        <v>0</v>
      </c>
      <c r="L12" s="14">
        <v>8</v>
      </c>
      <c r="M12" s="14">
        <v>6</v>
      </c>
      <c r="N12" s="14">
        <v>9</v>
      </c>
      <c r="O12" s="14">
        <v>7</v>
      </c>
      <c r="P12" s="14">
        <v>14</v>
      </c>
      <c r="Q12" s="14">
        <v>3</v>
      </c>
      <c r="R12" s="22"/>
      <c r="S12">
        <f t="shared" si="3"/>
        <v>31</v>
      </c>
      <c r="T12" s="19"/>
      <c r="U12">
        <f t="shared" si="4"/>
        <v>-208</v>
      </c>
      <c r="V12" s="19">
        <f t="shared" si="5"/>
        <v>0.2597864768683274</v>
      </c>
      <c r="W12">
        <f t="shared" si="1"/>
        <v>-287</v>
      </c>
      <c r="X12" s="19">
        <f t="shared" si="2"/>
        <v>0.20277777777777778</v>
      </c>
    </row>
    <row r="13" spans="1:24">
      <c r="A13" s="9">
        <v>11</v>
      </c>
      <c r="B13" s="11" t="s">
        <v>35</v>
      </c>
      <c r="C13" s="12" t="s">
        <v>5</v>
      </c>
      <c r="D13" s="12" t="s">
        <v>9</v>
      </c>
      <c r="E13" s="13">
        <f t="shared" si="0"/>
        <v>37</v>
      </c>
      <c r="F13" s="17">
        <v>0</v>
      </c>
      <c r="G13" s="17">
        <v>0</v>
      </c>
      <c r="H13" s="17">
        <v>0</v>
      </c>
      <c r="I13" s="17">
        <v>0</v>
      </c>
      <c r="J13" s="17">
        <v>7</v>
      </c>
      <c r="K13" s="17">
        <v>0</v>
      </c>
      <c r="L13" s="17">
        <v>21</v>
      </c>
      <c r="M13" s="17">
        <v>0</v>
      </c>
      <c r="N13" s="17">
        <v>0</v>
      </c>
      <c r="O13" s="17">
        <v>0</v>
      </c>
      <c r="P13" s="17">
        <v>9</v>
      </c>
      <c r="Q13" s="17">
        <v>0</v>
      </c>
      <c r="R13" s="22"/>
      <c r="S13">
        <f t="shared" si="3"/>
        <v>36</v>
      </c>
      <c r="T13" s="19"/>
      <c r="U13">
        <f t="shared" si="4"/>
        <v>-244</v>
      </c>
      <c r="V13" s="19">
        <f t="shared" si="5"/>
        <v>0.13167259786476868</v>
      </c>
      <c r="W13">
        <f t="shared" si="1"/>
        <v>-323</v>
      </c>
      <c r="X13" s="19">
        <f t="shared" si="2"/>
        <v>0.10277777777777777</v>
      </c>
    </row>
    <row r="14" spans="1:24">
      <c r="A14" s="21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24">
      <c r="B15" s="4" t="s">
        <v>11</v>
      </c>
      <c r="D15" s="2"/>
      <c r="E15" s="2"/>
      <c r="F15" s="2"/>
      <c r="G15" s="2"/>
      <c r="H15" s="2"/>
      <c r="I15" s="2"/>
      <c r="J15" s="3"/>
      <c r="K15" s="3"/>
      <c r="L15" s="3"/>
    </row>
    <row r="16" spans="1:24">
      <c r="A16" s="5" t="s">
        <v>12</v>
      </c>
      <c r="B16" s="4" t="s">
        <v>13</v>
      </c>
      <c r="D16" s="2"/>
      <c r="F16" s="2"/>
      <c r="G16" s="2"/>
      <c r="H16" s="2"/>
      <c r="I16" s="2"/>
      <c r="J16" s="3"/>
      <c r="K16" s="3"/>
      <c r="L16" s="3"/>
    </row>
    <row r="17" spans="1:18">
      <c r="A17" s="5" t="s">
        <v>9</v>
      </c>
      <c r="B17" s="4" t="s">
        <v>14</v>
      </c>
      <c r="D17" s="2"/>
      <c r="F17" s="2">
        <v>1</v>
      </c>
      <c r="G17" s="2">
        <v>2</v>
      </c>
      <c r="H17" s="2">
        <v>3</v>
      </c>
      <c r="I17" s="2">
        <v>4</v>
      </c>
      <c r="J17" s="2">
        <v>5</v>
      </c>
      <c r="K17" s="2">
        <v>6</v>
      </c>
      <c r="L17" s="2">
        <v>7</v>
      </c>
      <c r="M17" s="2">
        <v>8</v>
      </c>
      <c r="N17" s="2">
        <v>9</v>
      </c>
      <c r="O17" s="2">
        <v>10</v>
      </c>
      <c r="P17" s="2">
        <v>11</v>
      </c>
      <c r="Q17" s="2">
        <v>12</v>
      </c>
      <c r="R17" s="2"/>
    </row>
    <row r="18" spans="1:18">
      <c r="A18" s="5" t="s">
        <v>8</v>
      </c>
      <c r="B18" s="6" t="s">
        <v>15</v>
      </c>
      <c r="D18" s="2"/>
      <c r="F18" s="2">
        <f>SUM($F3:F3)</f>
        <v>26</v>
      </c>
      <c r="G18" s="2">
        <f>SUM($F3:G3)</f>
        <v>45</v>
      </c>
      <c r="H18" s="2">
        <f>SUM($F3:H3)</f>
        <v>72</v>
      </c>
      <c r="I18" s="2">
        <f>SUM($F3:I3)</f>
        <v>100</v>
      </c>
      <c r="J18" s="2">
        <f>SUM($F3:J3)</f>
        <v>120</v>
      </c>
      <c r="K18" s="2">
        <f>SUM($F3:K3)</f>
        <v>142</v>
      </c>
      <c r="L18" s="2">
        <f>SUM($F3:L3)</f>
        <v>169</v>
      </c>
      <c r="M18" s="2">
        <f>SUM($F3:M3)</f>
        <v>195</v>
      </c>
      <c r="N18" s="2">
        <f>SUM($F3:N3)</f>
        <v>216</v>
      </c>
      <c r="O18" s="2">
        <f>SUM($F3:O3)</f>
        <v>244</v>
      </c>
      <c r="P18" s="2">
        <f>SUM($F3:P3)</f>
        <v>261</v>
      </c>
      <c r="Q18" s="2">
        <f>SUM($F3:Q3)</f>
        <v>281</v>
      </c>
      <c r="R18" s="2"/>
    </row>
    <row r="19" spans="1:18">
      <c r="A19" s="5" t="s">
        <v>6</v>
      </c>
      <c r="B19" s="4" t="s">
        <v>16</v>
      </c>
      <c r="D19" s="2"/>
      <c r="F19" s="2">
        <f>SUM($F4:F4)</f>
        <v>14</v>
      </c>
      <c r="G19" s="2">
        <f>SUM($F4:G4)</f>
        <v>37</v>
      </c>
      <c r="H19" s="2">
        <f>SUM($F4:H4)</f>
        <v>55</v>
      </c>
      <c r="I19" s="2">
        <f>SUM($F4:I4)</f>
        <v>84</v>
      </c>
      <c r="J19" s="2">
        <f>SUM($F4:J4)</f>
        <v>107</v>
      </c>
      <c r="K19" s="2">
        <f>SUM($F4:K4)</f>
        <v>128</v>
      </c>
      <c r="L19" s="2">
        <f>SUM($F4:L4)</f>
        <v>156</v>
      </c>
      <c r="M19" s="2">
        <f>SUM($F4:M4)</f>
        <v>179</v>
      </c>
      <c r="N19" s="2">
        <f>SUM($F4:N4)</f>
        <v>205</v>
      </c>
      <c r="O19" s="2">
        <f>SUM($F4:O4)</f>
        <v>231</v>
      </c>
      <c r="P19" s="2">
        <f>SUM($F4:P4)</f>
        <v>259</v>
      </c>
      <c r="Q19" s="2">
        <f>SUM($F4:Q4)</f>
        <v>280</v>
      </c>
      <c r="R19" s="2"/>
    </row>
    <row r="20" spans="1:18">
      <c r="A20" s="5" t="s">
        <v>17</v>
      </c>
      <c r="B20" s="4" t="s">
        <v>18</v>
      </c>
      <c r="D20" s="2"/>
      <c r="F20" s="2">
        <f>SUM($F5:F5)</f>
        <v>12</v>
      </c>
      <c r="G20" s="2">
        <f>SUM($F5:G5)</f>
        <v>23</v>
      </c>
      <c r="H20" s="2">
        <f>SUM($F5:H5)</f>
        <v>34</v>
      </c>
      <c r="I20" s="2">
        <f>SUM($F5:I5)</f>
        <v>56</v>
      </c>
      <c r="J20" s="2">
        <f>SUM($F5:J5)</f>
        <v>72</v>
      </c>
      <c r="K20" s="2">
        <f>SUM($F5:K5)</f>
        <v>92</v>
      </c>
      <c r="L20" s="2">
        <f>SUM($F5:L5)</f>
        <v>111</v>
      </c>
      <c r="M20" s="2">
        <f>SUM($F5:M5)</f>
        <v>128</v>
      </c>
      <c r="N20" s="2">
        <f>SUM($F5:N5)</f>
        <v>140</v>
      </c>
      <c r="O20" s="2">
        <f>SUM($F5:O5)</f>
        <v>162</v>
      </c>
      <c r="P20" s="2">
        <f>SUM($F5:P5)</f>
        <v>172</v>
      </c>
      <c r="Q20" s="2">
        <f>SUM($F5:Q5)</f>
        <v>190</v>
      </c>
      <c r="R20" s="2"/>
    </row>
    <row r="21" spans="1:18">
      <c r="A21" s="5" t="s">
        <v>19</v>
      </c>
      <c r="B21" s="6" t="s">
        <v>20</v>
      </c>
      <c r="D21" s="2"/>
      <c r="F21" s="2">
        <f>SUM($F6:F6)</f>
        <v>9</v>
      </c>
      <c r="G21" s="2">
        <f>SUM($F6:G6)</f>
        <v>31</v>
      </c>
      <c r="H21" s="2">
        <f>SUM($F6:H6)</f>
        <v>45</v>
      </c>
      <c r="I21" s="2">
        <f>SUM($F6:I6)</f>
        <v>59</v>
      </c>
      <c r="J21" s="2">
        <f>SUM($F6:J6)</f>
        <v>78</v>
      </c>
      <c r="K21" s="2">
        <f>SUM($F6:K6)</f>
        <v>81</v>
      </c>
      <c r="L21" s="2">
        <f>SUM($F6:L6)</f>
        <v>89</v>
      </c>
      <c r="M21" s="2">
        <f>SUM($F6:M6)</f>
        <v>109</v>
      </c>
      <c r="N21" s="2">
        <f>SUM($F6:N6)</f>
        <v>131</v>
      </c>
      <c r="O21" s="2">
        <f>SUM($F6:O6)</f>
        <v>154</v>
      </c>
      <c r="P21" s="2">
        <f>SUM($F6:P6)</f>
        <v>169</v>
      </c>
      <c r="Q21" s="2">
        <f>SUM($F6:Q6)</f>
        <v>178</v>
      </c>
      <c r="R21" s="2"/>
    </row>
    <row r="22" spans="1:18">
      <c r="A22" s="7"/>
      <c r="D22" s="2"/>
      <c r="F22" s="2">
        <f>SUM($F7:F7)</f>
        <v>23</v>
      </c>
      <c r="G22" s="2">
        <f>SUM($F7:G7)</f>
        <v>35</v>
      </c>
      <c r="H22" s="2">
        <f>SUM($F7:H7)</f>
        <v>51</v>
      </c>
      <c r="I22" s="2">
        <f>SUM($F7:I7)</f>
        <v>68</v>
      </c>
      <c r="J22" s="2">
        <f>SUM($F7:J7)</f>
        <v>81</v>
      </c>
      <c r="K22" s="2">
        <f>SUM($F7:K7)</f>
        <v>95</v>
      </c>
      <c r="L22" s="2">
        <f>SUM($F7:L7)</f>
        <v>108</v>
      </c>
      <c r="M22" s="2">
        <f>SUM($F7:M7)</f>
        <v>128</v>
      </c>
      <c r="N22" s="2">
        <f>SUM($F7:N7)</f>
        <v>150</v>
      </c>
      <c r="O22" s="2">
        <f>SUM($F7:O7)</f>
        <v>156</v>
      </c>
      <c r="P22" s="2">
        <f>SUM($F7:P7)</f>
        <v>168</v>
      </c>
      <c r="Q22" s="2">
        <f>SUM($F7:Q7)</f>
        <v>178</v>
      </c>
      <c r="R22" s="2"/>
    </row>
    <row r="23" spans="1:18">
      <c r="A23" s="7"/>
      <c r="B23" s="4" t="s">
        <v>21</v>
      </c>
      <c r="D23" s="2"/>
      <c r="F23" s="2">
        <f>SUM($F8:F8)</f>
        <v>14</v>
      </c>
      <c r="G23" s="2">
        <f>SUM($F8:G8)</f>
        <v>36</v>
      </c>
      <c r="H23" s="2">
        <f>SUM($F8:H8)</f>
        <v>49</v>
      </c>
      <c r="I23" s="2">
        <f>SUM($F8:I8)</f>
        <v>65</v>
      </c>
      <c r="J23" s="2">
        <f>SUM($F8:J8)</f>
        <v>85</v>
      </c>
      <c r="K23" s="2">
        <f>SUM($F8:K8)</f>
        <v>92</v>
      </c>
      <c r="L23" s="2">
        <f>SUM($F8:L8)</f>
        <v>114</v>
      </c>
      <c r="M23" s="2">
        <f>SUM($F8:M8)</f>
        <v>129</v>
      </c>
      <c r="N23" s="2">
        <f>SUM($F8:N8)</f>
        <v>145</v>
      </c>
      <c r="O23" s="2">
        <f>SUM($F8:O8)</f>
        <v>152</v>
      </c>
      <c r="P23" s="2">
        <f>SUM($F8:P8)</f>
        <v>164</v>
      </c>
      <c r="Q23" s="2">
        <f>SUM($F8:Q8)</f>
        <v>169</v>
      </c>
      <c r="R23" s="2"/>
    </row>
    <row r="24" spans="1:18">
      <c r="F24" s="2">
        <f>SUM($F9:F9)</f>
        <v>17</v>
      </c>
      <c r="G24" s="2">
        <f>SUM($F9:G9)</f>
        <v>32</v>
      </c>
      <c r="H24" s="2">
        <f>SUM($F9:H9)</f>
        <v>39</v>
      </c>
      <c r="I24" s="2">
        <f>SUM($F9:I9)</f>
        <v>52</v>
      </c>
      <c r="J24" s="2">
        <f>SUM($F9:J9)</f>
        <v>61</v>
      </c>
      <c r="K24" s="2">
        <f>SUM($F9:K9)</f>
        <v>67</v>
      </c>
      <c r="L24" s="2">
        <f>SUM($F9:L9)</f>
        <v>82</v>
      </c>
      <c r="M24" s="2">
        <f>SUM($F9:M9)</f>
        <v>99</v>
      </c>
      <c r="N24" s="2">
        <f>SUM($F9:N9)</f>
        <v>103</v>
      </c>
      <c r="O24" s="2">
        <f>SUM($F9:O9)</f>
        <v>116</v>
      </c>
      <c r="P24" s="2">
        <f>SUM($F9:P9)</f>
        <v>128</v>
      </c>
      <c r="Q24" s="2">
        <f>SUM($F9:Q9)</f>
        <v>144</v>
      </c>
      <c r="R24" s="2"/>
    </row>
    <row r="25" spans="1:18">
      <c r="F25" s="2">
        <f>SUM($F10:F10)</f>
        <v>15</v>
      </c>
      <c r="G25" s="2">
        <f>SUM($F10:G10)</f>
        <v>19</v>
      </c>
      <c r="H25" s="2">
        <f>SUM($F10:H10)</f>
        <v>24</v>
      </c>
      <c r="I25" s="2">
        <f>SUM($F10:I10)</f>
        <v>37</v>
      </c>
      <c r="J25" s="2">
        <f>SUM($F10:J10)</f>
        <v>55</v>
      </c>
      <c r="K25" s="2">
        <f>SUM($F10:K10)</f>
        <v>59</v>
      </c>
      <c r="L25" s="2">
        <f>SUM($F10:L10)</f>
        <v>73</v>
      </c>
      <c r="M25" s="2">
        <f>SUM($F10:M10)</f>
        <v>81</v>
      </c>
      <c r="N25" s="2">
        <f>SUM($F10:N10)</f>
        <v>87</v>
      </c>
      <c r="O25" s="2">
        <f>SUM($F10:O10)</f>
        <v>93</v>
      </c>
      <c r="P25" s="2">
        <f>SUM($F10:P10)</f>
        <v>110</v>
      </c>
      <c r="Q25" s="2">
        <f>SUM($F10:Q10)</f>
        <v>115</v>
      </c>
      <c r="R25" s="2"/>
    </row>
    <row r="26" spans="1:18">
      <c r="F26" s="2">
        <f>SUM($F11:F11)</f>
        <v>16</v>
      </c>
      <c r="G26" s="2">
        <f>SUM($F11:G11)</f>
        <v>23</v>
      </c>
      <c r="H26" s="2">
        <f>SUM($F11:H11)</f>
        <v>23</v>
      </c>
      <c r="I26" s="2">
        <f>SUM($F11:I11)</f>
        <v>32</v>
      </c>
      <c r="J26" s="2">
        <f>SUM($F11:J11)</f>
        <v>39</v>
      </c>
      <c r="K26" s="2">
        <f>SUM($F11:K11)</f>
        <v>50</v>
      </c>
      <c r="L26" s="2">
        <f>SUM($F11:L11)</f>
        <v>64</v>
      </c>
      <c r="M26" s="2">
        <f>SUM($F11:M11)</f>
        <v>78</v>
      </c>
      <c r="N26" s="2">
        <f>SUM($F11:N11)</f>
        <v>78</v>
      </c>
      <c r="O26" s="2">
        <f>SUM($F11:O11)</f>
        <v>93</v>
      </c>
      <c r="P26" s="2">
        <f>SUM($F11:P11)</f>
        <v>104</v>
      </c>
      <c r="Q26" s="2">
        <f>SUM($F11:Q11)</f>
        <v>104</v>
      </c>
      <c r="R26" s="2"/>
    </row>
    <row r="27" spans="1:18">
      <c r="F27" s="2">
        <f>SUM($F12:F12)</f>
        <v>9</v>
      </c>
      <c r="G27" s="2">
        <f>SUM($F12:G12)</f>
        <v>11</v>
      </c>
      <c r="H27" s="2">
        <f>SUM($F12:H12)</f>
        <v>11</v>
      </c>
      <c r="I27" s="2">
        <f>SUM($F12:I12)</f>
        <v>11</v>
      </c>
      <c r="J27" s="2">
        <f>SUM($F12:J12)</f>
        <v>26</v>
      </c>
      <c r="K27" s="2">
        <f>SUM($F12:K12)</f>
        <v>26</v>
      </c>
      <c r="L27" s="2">
        <f>SUM($F12:L12)</f>
        <v>34</v>
      </c>
      <c r="M27" s="2">
        <f>SUM($F12:M12)</f>
        <v>40</v>
      </c>
      <c r="N27" s="2">
        <f>SUM($F12:N12)</f>
        <v>49</v>
      </c>
      <c r="O27" s="2">
        <f>SUM($F12:O12)</f>
        <v>56</v>
      </c>
      <c r="P27" s="2">
        <f>SUM($F12:P12)</f>
        <v>70</v>
      </c>
      <c r="Q27" s="2">
        <f>SUM($F12:Q12)</f>
        <v>73</v>
      </c>
      <c r="R27" s="2"/>
    </row>
    <row r="28" spans="1:18">
      <c r="F28" s="2">
        <f>SUM($F13:F13)</f>
        <v>0</v>
      </c>
      <c r="G28" s="2">
        <f>SUM($F13:G13)</f>
        <v>0</v>
      </c>
      <c r="H28" s="2">
        <f>SUM($F13:H13)</f>
        <v>0</v>
      </c>
      <c r="I28" s="2">
        <f>SUM($F13:I13)</f>
        <v>0</v>
      </c>
      <c r="J28" s="2">
        <f>SUM($F13:J13)</f>
        <v>7</v>
      </c>
      <c r="K28" s="2">
        <f>SUM($F13:K13)</f>
        <v>7</v>
      </c>
      <c r="L28" s="2">
        <f>SUM($F13:L13)</f>
        <v>28</v>
      </c>
      <c r="M28" s="2">
        <f>SUM($F13:M13)</f>
        <v>28</v>
      </c>
      <c r="N28" s="2">
        <f>SUM($F13:N13)</f>
        <v>28</v>
      </c>
      <c r="O28" s="2">
        <f>SUM($F13:O13)</f>
        <v>28</v>
      </c>
      <c r="P28" s="2">
        <f>SUM($F13:P13)</f>
        <v>37</v>
      </c>
      <c r="Q28" s="2">
        <f>SUM($F13:Q13)</f>
        <v>37</v>
      </c>
      <c r="R28" s="2"/>
    </row>
    <row r="29" spans="1:18">
      <c r="F29" s="2">
        <f t="shared" ref="F29:Q29" si="6">MAX(F18:F28)</f>
        <v>26</v>
      </c>
      <c r="G29" s="2">
        <f t="shared" si="6"/>
        <v>45</v>
      </c>
      <c r="H29" s="2">
        <f t="shared" si="6"/>
        <v>72</v>
      </c>
      <c r="I29" s="2">
        <f t="shared" si="6"/>
        <v>100</v>
      </c>
      <c r="J29" s="2">
        <f t="shared" si="6"/>
        <v>120</v>
      </c>
      <c r="K29" s="2">
        <f t="shared" si="6"/>
        <v>142</v>
      </c>
      <c r="L29" s="2">
        <f t="shared" si="6"/>
        <v>169</v>
      </c>
      <c r="M29" s="2">
        <f t="shared" si="6"/>
        <v>195</v>
      </c>
      <c r="N29" s="2">
        <f t="shared" si="6"/>
        <v>216</v>
      </c>
      <c r="O29" s="2">
        <f t="shared" si="6"/>
        <v>244</v>
      </c>
      <c r="P29" s="2">
        <f t="shared" si="6"/>
        <v>261</v>
      </c>
      <c r="Q29" s="2">
        <f t="shared" si="6"/>
        <v>281</v>
      </c>
      <c r="R29" s="2"/>
    </row>
    <row r="31" spans="1:18">
      <c r="E31" s="1" t="str">
        <f>B3</f>
        <v>Paweł Kikel</v>
      </c>
      <c r="F31" s="8">
        <f t="shared" ref="F31:Q31" si="7">F18/F$29</f>
        <v>1</v>
      </c>
      <c r="G31" s="8">
        <f t="shared" si="7"/>
        <v>1</v>
      </c>
      <c r="H31" s="8">
        <f t="shared" si="7"/>
        <v>1</v>
      </c>
      <c r="I31" s="8">
        <f t="shared" si="7"/>
        <v>1</v>
      </c>
      <c r="J31" s="8">
        <f t="shared" si="7"/>
        <v>1</v>
      </c>
      <c r="K31" s="8">
        <f t="shared" si="7"/>
        <v>1</v>
      </c>
      <c r="L31" s="8">
        <f t="shared" si="7"/>
        <v>1</v>
      </c>
      <c r="M31" s="8">
        <f t="shared" si="7"/>
        <v>1</v>
      </c>
      <c r="N31" s="8">
        <f t="shared" si="7"/>
        <v>1</v>
      </c>
      <c r="O31" s="8">
        <f t="shared" si="7"/>
        <v>1</v>
      </c>
      <c r="P31" s="8">
        <f t="shared" si="7"/>
        <v>1</v>
      </c>
      <c r="Q31" s="8">
        <f t="shared" si="7"/>
        <v>1</v>
      </c>
      <c r="R31" s="8"/>
    </row>
    <row r="32" spans="1:18">
      <c r="E32" s="1" t="str">
        <f t="shared" ref="E32:E41" si="8">B4</f>
        <v>Paweł "Trzmiel" Gromadzki</v>
      </c>
      <c r="F32" s="8">
        <f t="shared" ref="F32:Q32" si="9">F19/F$29</f>
        <v>0.53846153846153844</v>
      </c>
      <c r="G32" s="8">
        <f t="shared" si="9"/>
        <v>0.82222222222222219</v>
      </c>
      <c r="H32" s="8">
        <f t="shared" si="9"/>
        <v>0.76388888888888884</v>
      </c>
      <c r="I32" s="8">
        <f t="shared" si="9"/>
        <v>0.84</v>
      </c>
      <c r="J32" s="8">
        <f t="shared" si="9"/>
        <v>0.89166666666666672</v>
      </c>
      <c r="K32" s="8">
        <f t="shared" si="9"/>
        <v>0.90140845070422537</v>
      </c>
      <c r="L32" s="8">
        <f t="shared" si="9"/>
        <v>0.92307692307692313</v>
      </c>
      <c r="M32" s="8">
        <f t="shared" si="9"/>
        <v>0.91794871794871791</v>
      </c>
      <c r="N32" s="8">
        <f t="shared" si="9"/>
        <v>0.94907407407407407</v>
      </c>
      <c r="O32" s="8">
        <f t="shared" si="9"/>
        <v>0.94672131147540983</v>
      </c>
      <c r="P32" s="8">
        <f t="shared" si="9"/>
        <v>0.9923371647509579</v>
      </c>
      <c r="Q32" s="8">
        <f t="shared" si="9"/>
        <v>0.99644128113879005</v>
      </c>
      <c r="R32" s="8"/>
    </row>
    <row r="33" spans="5:18">
      <c r="E33" s="1" t="str">
        <f t="shared" si="8"/>
        <v>Robert "Stanley" Stańczyk</v>
      </c>
      <c r="F33" s="8">
        <f t="shared" ref="F33:Q33" si="10">F20/F$29</f>
        <v>0.46153846153846156</v>
      </c>
      <c r="G33" s="8">
        <f t="shared" si="10"/>
        <v>0.51111111111111107</v>
      </c>
      <c r="H33" s="8">
        <f t="shared" si="10"/>
        <v>0.47222222222222221</v>
      </c>
      <c r="I33" s="8">
        <f t="shared" si="10"/>
        <v>0.56000000000000005</v>
      </c>
      <c r="J33" s="8">
        <f t="shared" si="10"/>
        <v>0.6</v>
      </c>
      <c r="K33" s="8">
        <f t="shared" si="10"/>
        <v>0.647887323943662</v>
      </c>
      <c r="L33" s="8">
        <f t="shared" si="10"/>
        <v>0.65680473372781067</v>
      </c>
      <c r="M33" s="8">
        <f t="shared" si="10"/>
        <v>0.65641025641025641</v>
      </c>
      <c r="N33" s="8">
        <f t="shared" si="10"/>
        <v>0.64814814814814814</v>
      </c>
      <c r="O33" s="8">
        <f t="shared" si="10"/>
        <v>0.66393442622950816</v>
      </c>
      <c r="P33" s="8">
        <f t="shared" si="10"/>
        <v>0.65900383141762453</v>
      </c>
      <c r="Q33" s="8">
        <f t="shared" si="10"/>
        <v>0.67615658362989328</v>
      </c>
      <c r="R33" s="8"/>
    </row>
    <row r="34" spans="5:18">
      <c r="E34" s="1" t="str">
        <f t="shared" si="8"/>
        <v>Olek Skorniakov</v>
      </c>
      <c r="F34" s="8">
        <f t="shared" ref="F34:Q34" si="11">F21/F$29</f>
        <v>0.34615384615384615</v>
      </c>
      <c r="G34" s="8">
        <f t="shared" si="11"/>
        <v>0.68888888888888888</v>
      </c>
      <c r="H34" s="8">
        <f t="shared" si="11"/>
        <v>0.625</v>
      </c>
      <c r="I34" s="8">
        <f t="shared" si="11"/>
        <v>0.59</v>
      </c>
      <c r="J34" s="8">
        <f t="shared" si="11"/>
        <v>0.65</v>
      </c>
      <c r="K34" s="8">
        <f t="shared" si="11"/>
        <v>0.57042253521126762</v>
      </c>
      <c r="L34" s="8">
        <f t="shared" si="11"/>
        <v>0.52662721893491127</v>
      </c>
      <c r="M34" s="8">
        <f t="shared" si="11"/>
        <v>0.55897435897435899</v>
      </c>
      <c r="N34" s="8">
        <f t="shared" si="11"/>
        <v>0.60648148148148151</v>
      </c>
      <c r="O34" s="8">
        <f t="shared" si="11"/>
        <v>0.63114754098360659</v>
      </c>
      <c r="P34" s="8">
        <f t="shared" si="11"/>
        <v>0.64750957854406133</v>
      </c>
      <c r="Q34" s="8">
        <f t="shared" si="11"/>
        <v>0.63345195729537362</v>
      </c>
      <c r="R34" s="8"/>
    </row>
    <row r="35" spans="5:18">
      <c r="E35" s="1" t="str">
        <f t="shared" si="8"/>
        <v>Leszek "Haris" Jęczkowski</v>
      </c>
      <c r="F35" s="8">
        <f t="shared" ref="F35:Q35" si="12">F22/F$29</f>
        <v>0.88461538461538458</v>
      </c>
      <c r="G35" s="8">
        <f t="shared" si="12"/>
        <v>0.77777777777777779</v>
      </c>
      <c r="H35" s="8">
        <f t="shared" si="12"/>
        <v>0.70833333333333337</v>
      </c>
      <c r="I35" s="8">
        <f t="shared" si="12"/>
        <v>0.68</v>
      </c>
      <c r="J35" s="8">
        <f t="shared" si="12"/>
        <v>0.67500000000000004</v>
      </c>
      <c r="K35" s="8">
        <f t="shared" si="12"/>
        <v>0.66901408450704225</v>
      </c>
      <c r="L35" s="8">
        <f t="shared" si="12"/>
        <v>0.63905325443786987</v>
      </c>
      <c r="M35" s="8">
        <f t="shared" si="12"/>
        <v>0.65641025641025641</v>
      </c>
      <c r="N35" s="8">
        <f t="shared" si="12"/>
        <v>0.69444444444444442</v>
      </c>
      <c r="O35" s="8">
        <f t="shared" si="12"/>
        <v>0.63934426229508201</v>
      </c>
      <c r="P35" s="8">
        <f t="shared" si="12"/>
        <v>0.64367816091954022</v>
      </c>
      <c r="Q35" s="8">
        <f t="shared" si="12"/>
        <v>0.63345195729537362</v>
      </c>
      <c r="R35" s="8"/>
    </row>
    <row r="36" spans="5:18">
      <c r="E36" s="1" t="str">
        <f t="shared" si="8"/>
        <v>Robert "Gata" Piechota</v>
      </c>
      <c r="F36" s="8">
        <f t="shared" ref="F36:Q36" si="13">F23/F$29</f>
        <v>0.53846153846153844</v>
      </c>
      <c r="G36" s="8">
        <f t="shared" si="13"/>
        <v>0.8</v>
      </c>
      <c r="H36" s="8">
        <f t="shared" si="13"/>
        <v>0.68055555555555558</v>
      </c>
      <c r="I36" s="8">
        <f t="shared" si="13"/>
        <v>0.65</v>
      </c>
      <c r="J36" s="8">
        <f t="shared" si="13"/>
        <v>0.70833333333333337</v>
      </c>
      <c r="K36" s="8">
        <f t="shared" si="13"/>
        <v>0.647887323943662</v>
      </c>
      <c r="L36" s="8">
        <f t="shared" si="13"/>
        <v>0.67455621301775148</v>
      </c>
      <c r="M36" s="8">
        <f t="shared" si="13"/>
        <v>0.66153846153846152</v>
      </c>
      <c r="N36" s="8">
        <f t="shared" si="13"/>
        <v>0.67129629629629628</v>
      </c>
      <c r="O36" s="8">
        <f t="shared" si="13"/>
        <v>0.62295081967213117</v>
      </c>
      <c r="P36" s="8">
        <f t="shared" si="13"/>
        <v>0.62835249042145591</v>
      </c>
      <c r="Q36" s="8">
        <f t="shared" si="13"/>
        <v>0.60142348754448394</v>
      </c>
      <c r="R36" s="8"/>
    </row>
    <row r="37" spans="5:18">
      <c r="E37" s="1" t="str">
        <f t="shared" si="8"/>
        <v>Krzysztof "FAZIK" Brzeziński</v>
      </c>
      <c r="F37" s="8">
        <f t="shared" ref="F37:Q37" si="14">F24/F$29</f>
        <v>0.65384615384615385</v>
      </c>
      <c r="G37" s="8">
        <f t="shared" si="14"/>
        <v>0.71111111111111114</v>
      </c>
      <c r="H37" s="8">
        <f t="shared" si="14"/>
        <v>0.54166666666666663</v>
      </c>
      <c r="I37" s="8">
        <f t="shared" si="14"/>
        <v>0.52</v>
      </c>
      <c r="J37" s="8">
        <f t="shared" si="14"/>
        <v>0.5083333333333333</v>
      </c>
      <c r="K37" s="8">
        <f t="shared" si="14"/>
        <v>0.47183098591549294</v>
      </c>
      <c r="L37" s="8">
        <f t="shared" si="14"/>
        <v>0.48520710059171596</v>
      </c>
      <c r="M37" s="8">
        <f t="shared" si="14"/>
        <v>0.50769230769230766</v>
      </c>
      <c r="N37" s="8">
        <f t="shared" si="14"/>
        <v>0.47685185185185186</v>
      </c>
      <c r="O37" s="8">
        <f t="shared" si="14"/>
        <v>0.47540983606557374</v>
      </c>
      <c r="P37" s="8">
        <f t="shared" si="14"/>
        <v>0.49042145593869729</v>
      </c>
      <c r="Q37" s="8">
        <f t="shared" si="14"/>
        <v>0.51245551601423489</v>
      </c>
      <c r="R37" s="8"/>
    </row>
    <row r="38" spans="5:18">
      <c r="E38" s="1" t="str">
        <f t="shared" si="8"/>
        <v>Dorota Janiszewska</v>
      </c>
      <c r="F38" s="8">
        <f t="shared" ref="F38:Q38" si="15">F25/F$29</f>
        <v>0.57692307692307687</v>
      </c>
      <c r="G38" s="8">
        <f t="shared" si="15"/>
        <v>0.42222222222222222</v>
      </c>
      <c r="H38" s="8">
        <f t="shared" si="15"/>
        <v>0.33333333333333331</v>
      </c>
      <c r="I38" s="8">
        <f t="shared" si="15"/>
        <v>0.37</v>
      </c>
      <c r="J38" s="8">
        <f t="shared" si="15"/>
        <v>0.45833333333333331</v>
      </c>
      <c r="K38" s="8">
        <f t="shared" si="15"/>
        <v>0.41549295774647887</v>
      </c>
      <c r="L38" s="8">
        <f t="shared" si="15"/>
        <v>0.43195266272189348</v>
      </c>
      <c r="M38" s="8">
        <f t="shared" si="15"/>
        <v>0.41538461538461541</v>
      </c>
      <c r="N38" s="8">
        <f t="shared" si="15"/>
        <v>0.40277777777777779</v>
      </c>
      <c r="O38" s="8">
        <f t="shared" si="15"/>
        <v>0.38114754098360654</v>
      </c>
      <c r="P38" s="8">
        <f t="shared" si="15"/>
        <v>0.42145593869731801</v>
      </c>
      <c r="Q38" s="8">
        <f t="shared" si="15"/>
        <v>0.40925266903914592</v>
      </c>
      <c r="R38" s="8"/>
    </row>
    <row r="39" spans="5:18">
      <c r="E39" s="1" t="str">
        <f t="shared" si="8"/>
        <v>Kostiantyn Fedotov</v>
      </c>
      <c r="F39" s="8">
        <f t="shared" ref="F39:Q39" si="16">F26/F$29</f>
        <v>0.61538461538461542</v>
      </c>
      <c r="G39" s="8">
        <f t="shared" si="16"/>
        <v>0.51111111111111107</v>
      </c>
      <c r="H39" s="8">
        <f t="shared" si="16"/>
        <v>0.31944444444444442</v>
      </c>
      <c r="I39" s="8">
        <f t="shared" si="16"/>
        <v>0.32</v>
      </c>
      <c r="J39" s="8">
        <f t="shared" si="16"/>
        <v>0.32500000000000001</v>
      </c>
      <c r="K39" s="8">
        <f t="shared" si="16"/>
        <v>0.352112676056338</v>
      </c>
      <c r="L39" s="8">
        <f t="shared" si="16"/>
        <v>0.378698224852071</v>
      </c>
      <c r="M39" s="8">
        <f t="shared" si="16"/>
        <v>0.4</v>
      </c>
      <c r="N39" s="8">
        <f t="shared" si="16"/>
        <v>0.3611111111111111</v>
      </c>
      <c r="O39" s="8">
        <f t="shared" si="16"/>
        <v>0.38114754098360654</v>
      </c>
      <c r="P39" s="8">
        <f t="shared" si="16"/>
        <v>0.39846743295019155</v>
      </c>
      <c r="Q39" s="8">
        <f t="shared" si="16"/>
        <v>0.37010676156583627</v>
      </c>
      <c r="R39" s="8"/>
    </row>
    <row r="40" spans="5:18">
      <c r="E40" s="1" t="str">
        <f t="shared" si="8"/>
        <v>Radosław "Shogun" Wiśniewski</v>
      </c>
      <c r="F40" s="8">
        <f t="shared" ref="F40:Q40" si="17">F27/F$29</f>
        <v>0.34615384615384615</v>
      </c>
      <c r="G40" s="8">
        <f t="shared" si="17"/>
        <v>0.24444444444444444</v>
      </c>
      <c r="H40" s="8">
        <f t="shared" si="17"/>
        <v>0.15277777777777779</v>
      </c>
      <c r="I40" s="8">
        <f t="shared" si="17"/>
        <v>0.11</v>
      </c>
      <c r="J40" s="8">
        <f t="shared" si="17"/>
        <v>0.21666666666666667</v>
      </c>
      <c r="K40" s="8">
        <f t="shared" si="17"/>
        <v>0.18309859154929578</v>
      </c>
      <c r="L40" s="8">
        <f t="shared" si="17"/>
        <v>0.20118343195266272</v>
      </c>
      <c r="M40" s="8">
        <f t="shared" si="17"/>
        <v>0.20512820512820512</v>
      </c>
      <c r="N40" s="8">
        <f t="shared" si="17"/>
        <v>0.22685185185185186</v>
      </c>
      <c r="O40" s="8">
        <f t="shared" si="17"/>
        <v>0.22950819672131148</v>
      </c>
      <c r="P40" s="8">
        <f t="shared" si="17"/>
        <v>0.26819923371647508</v>
      </c>
      <c r="Q40" s="8">
        <f t="shared" si="17"/>
        <v>0.2597864768683274</v>
      </c>
      <c r="R40" s="8"/>
    </row>
    <row r="41" spans="5:18">
      <c r="E41" s="1" t="str">
        <f t="shared" si="8"/>
        <v>Karolina</v>
      </c>
      <c r="F41" s="8">
        <f t="shared" ref="F41:Q41" si="18">F28/F$29</f>
        <v>0</v>
      </c>
      <c r="G41" s="8">
        <f t="shared" si="18"/>
        <v>0</v>
      </c>
      <c r="H41" s="8">
        <f t="shared" si="18"/>
        <v>0</v>
      </c>
      <c r="I41" s="8">
        <f t="shared" si="18"/>
        <v>0</v>
      </c>
      <c r="J41" s="8">
        <f t="shared" si="18"/>
        <v>5.8333333333333334E-2</v>
      </c>
      <c r="K41" s="8">
        <f t="shared" si="18"/>
        <v>4.9295774647887321E-2</v>
      </c>
      <c r="L41" s="8">
        <f t="shared" si="18"/>
        <v>0.16568047337278108</v>
      </c>
      <c r="M41" s="8">
        <f t="shared" si="18"/>
        <v>0.14358974358974358</v>
      </c>
      <c r="N41" s="8">
        <f t="shared" si="18"/>
        <v>0.12962962962962962</v>
      </c>
      <c r="O41" s="8">
        <f t="shared" si="18"/>
        <v>0.11475409836065574</v>
      </c>
      <c r="P41" s="8">
        <f t="shared" si="18"/>
        <v>0.1417624521072797</v>
      </c>
      <c r="Q41" s="8">
        <f t="shared" si="18"/>
        <v>0.13167259786476868</v>
      </c>
      <c r="R41" s="8"/>
    </row>
    <row r="43" spans="5:18"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</row>
    <row r="44" spans="5:18"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</row>
    <row r="45" spans="5:18"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</row>
    <row r="46" spans="5:18"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</row>
    <row r="47" spans="5:18"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</row>
    <row r="48" spans="5:18"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</row>
    <row r="49" spans="6:17"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6:17"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</row>
    <row r="51" spans="6:17"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</row>
    <row r="52" spans="6:17"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6:17"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</row>
  </sheetData>
  <mergeCells count="18">
    <mergeCell ref="S1:V1"/>
    <mergeCell ref="M1:M2"/>
    <mergeCell ref="N1:N2"/>
    <mergeCell ref="O1:O2"/>
    <mergeCell ref="P1:P2"/>
    <mergeCell ref="Q1:Q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216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2024-01-21T19:37:26Z</dcterms:modified>
</cp:coreProperties>
</file>