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charts/chart2.xml" ContentType="application/vnd.openxmlformats-officedocument.drawingml.chart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charts/chart1.xml" ContentType="application/vnd.openxmlformats-officedocument.drawingml.chart+xml"/>
  <Override PartName="/xl/drawings/drawing2.xml" ContentType="application/vnd.openxmlformats-officedocument.drawing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drawings/drawing1.xml" ContentType="application/vnd.openxmlformats-officedocument.drawing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240" yWindow="105" windowWidth="14805" windowHeight="8010"/>
  </bookViews>
  <sheets>
    <sheet name="217 Luty" sheetId="26" r:id="rId1"/>
    <sheet name="216 Styczeń" sheetId="25" r:id="rId2"/>
  </sheets>
  <calcPr calcId="124519"/>
</workbook>
</file>

<file path=xl/calcChain.xml><?xml version="1.0" encoding="utf-8"?>
<calcChain xmlns="http://schemas.openxmlformats.org/spreadsheetml/2006/main">
  <c r="P5" i="26"/>
  <c r="R5"/>
  <c r="S5"/>
  <c r="T5"/>
  <c r="U5"/>
  <c r="P6"/>
  <c r="R6"/>
  <c r="S6"/>
  <c r="T6"/>
  <c r="U6"/>
  <c r="P7"/>
  <c r="R7"/>
  <c r="S7"/>
  <c r="T7"/>
  <c r="U7"/>
  <c r="P8"/>
  <c r="R8"/>
  <c r="S8"/>
  <c r="T8"/>
  <c r="U8"/>
  <c r="P9"/>
  <c r="R9"/>
  <c r="S9"/>
  <c r="T9"/>
  <c r="U9"/>
  <c r="P10"/>
  <c r="R10"/>
  <c r="S10"/>
  <c r="T10"/>
  <c r="U10"/>
  <c r="P11"/>
  <c r="R11"/>
  <c r="S11"/>
  <c r="T11"/>
  <c r="U11"/>
  <c r="P12"/>
  <c r="R12"/>
  <c r="S12"/>
  <c r="T12"/>
  <c r="U12"/>
  <c r="P13"/>
  <c r="R13"/>
  <c r="S13"/>
  <c r="T13"/>
  <c r="U13"/>
  <c r="P14"/>
  <c r="R14"/>
  <c r="S14"/>
  <c r="T14"/>
  <c r="U14"/>
  <c r="P15"/>
  <c r="R15"/>
  <c r="S15"/>
  <c r="T15"/>
  <c r="U15"/>
  <c r="P16"/>
  <c r="R16"/>
  <c r="S16"/>
  <c r="T16"/>
  <c r="U16"/>
  <c r="P17"/>
  <c r="R17"/>
  <c r="S17"/>
  <c r="T17"/>
  <c r="U17"/>
  <c r="P18"/>
  <c r="R18"/>
  <c r="S18"/>
  <c r="T18"/>
  <c r="U18"/>
  <c r="P19"/>
  <c r="R19"/>
  <c r="S19"/>
  <c r="T19"/>
  <c r="U19"/>
  <c r="P20"/>
  <c r="R20"/>
  <c r="S20"/>
  <c r="T20"/>
  <c r="U20"/>
  <c r="P21"/>
  <c r="R21"/>
  <c r="S21"/>
  <c r="T21"/>
  <c r="U21"/>
  <c r="P22"/>
  <c r="R22"/>
  <c r="S22"/>
  <c r="T22"/>
  <c r="U22"/>
  <c r="P23"/>
  <c r="R23"/>
  <c r="S23"/>
  <c r="T23"/>
  <c r="U23"/>
  <c r="P24"/>
  <c r="R24"/>
  <c r="S24"/>
  <c r="T24"/>
  <c r="U24"/>
  <c r="P25"/>
  <c r="R25"/>
  <c r="S25"/>
  <c r="T25"/>
  <c r="U25"/>
  <c r="S4"/>
  <c r="F63"/>
  <c r="G63"/>
  <c r="H63"/>
  <c r="I63"/>
  <c r="J63"/>
  <c r="K63"/>
  <c r="L63"/>
  <c r="M63"/>
  <c r="N63"/>
  <c r="F64"/>
  <c r="G64"/>
  <c r="H64"/>
  <c r="I64"/>
  <c r="J64"/>
  <c r="K64"/>
  <c r="L64"/>
  <c r="M64"/>
  <c r="N64"/>
  <c r="F65"/>
  <c r="G65"/>
  <c r="H65"/>
  <c r="I65"/>
  <c r="J65"/>
  <c r="K65"/>
  <c r="L65"/>
  <c r="M65"/>
  <c r="N65"/>
  <c r="F66"/>
  <c r="G66"/>
  <c r="H66"/>
  <c r="I66"/>
  <c r="J66"/>
  <c r="K66"/>
  <c r="L66"/>
  <c r="M66"/>
  <c r="N66"/>
  <c r="F67"/>
  <c r="G67"/>
  <c r="H67"/>
  <c r="I67"/>
  <c r="J67"/>
  <c r="K67"/>
  <c r="L67"/>
  <c r="M67"/>
  <c r="N67"/>
  <c r="F68"/>
  <c r="G68"/>
  <c r="H68"/>
  <c r="I68"/>
  <c r="J68"/>
  <c r="K68"/>
  <c r="L68"/>
  <c r="M68"/>
  <c r="N68"/>
  <c r="F69"/>
  <c r="G69"/>
  <c r="H69"/>
  <c r="I69"/>
  <c r="J69"/>
  <c r="K69"/>
  <c r="L69"/>
  <c r="M69"/>
  <c r="N69"/>
  <c r="F70"/>
  <c r="G70"/>
  <c r="H70"/>
  <c r="I70"/>
  <c r="J70"/>
  <c r="K70"/>
  <c r="L70"/>
  <c r="M70"/>
  <c r="N70"/>
  <c r="F71"/>
  <c r="G71"/>
  <c r="H71"/>
  <c r="I71"/>
  <c r="J71"/>
  <c r="K71"/>
  <c r="L71"/>
  <c r="M71"/>
  <c r="N71"/>
  <c r="F72"/>
  <c r="G72"/>
  <c r="H72"/>
  <c r="I72"/>
  <c r="J72"/>
  <c r="K72"/>
  <c r="L72"/>
  <c r="M72"/>
  <c r="N72"/>
  <c r="F73"/>
  <c r="G73"/>
  <c r="H73"/>
  <c r="I73"/>
  <c r="J73"/>
  <c r="K73"/>
  <c r="L73"/>
  <c r="M73"/>
  <c r="N73"/>
  <c r="F74"/>
  <c r="G74"/>
  <c r="H74"/>
  <c r="I74"/>
  <c r="J74"/>
  <c r="K74"/>
  <c r="L74"/>
  <c r="M74"/>
  <c r="N74"/>
  <c r="F75"/>
  <c r="G75"/>
  <c r="H75"/>
  <c r="I75"/>
  <c r="J75"/>
  <c r="K75"/>
  <c r="L75"/>
  <c r="M75"/>
  <c r="N75"/>
  <c r="F76"/>
  <c r="G76"/>
  <c r="H76"/>
  <c r="I76"/>
  <c r="J76"/>
  <c r="K76"/>
  <c r="L76"/>
  <c r="M76"/>
  <c r="N76"/>
  <c r="F77"/>
  <c r="G77"/>
  <c r="H77"/>
  <c r="I77"/>
  <c r="J77"/>
  <c r="K77"/>
  <c r="L77"/>
  <c r="M77"/>
  <c r="N77"/>
  <c r="F78"/>
  <c r="G78"/>
  <c r="H78"/>
  <c r="I78"/>
  <c r="J78"/>
  <c r="K78"/>
  <c r="L78"/>
  <c r="M78"/>
  <c r="N78"/>
  <c r="F57"/>
  <c r="G57"/>
  <c r="H57"/>
  <c r="I57"/>
  <c r="J57"/>
  <c r="K57"/>
  <c r="L57"/>
  <c r="M57"/>
  <c r="N57"/>
  <c r="F58"/>
  <c r="G58"/>
  <c r="H58"/>
  <c r="I58"/>
  <c r="J58"/>
  <c r="K58"/>
  <c r="L58"/>
  <c r="M58"/>
  <c r="N58"/>
  <c r="F59"/>
  <c r="G59"/>
  <c r="H59"/>
  <c r="I59"/>
  <c r="J59"/>
  <c r="K59"/>
  <c r="L59"/>
  <c r="M59"/>
  <c r="N59"/>
  <c r="F60"/>
  <c r="G60"/>
  <c r="H60"/>
  <c r="I60"/>
  <c r="J60"/>
  <c r="K60"/>
  <c r="L60"/>
  <c r="M60"/>
  <c r="N60"/>
  <c r="F61"/>
  <c r="G61"/>
  <c r="H61"/>
  <c r="I61"/>
  <c r="J61"/>
  <c r="K61"/>
  <c r="L61"/>
  <c r="M61"/>
  <c r="N61"/>
  <c r="F62"/>
  <c r="G62"/>
  <c r="H62"/>
  <c r="I62"/>
  <c r="J62"/>
  <c r="K62"/>
  <c r="L62"/>
  <c r="M62"/>
  <c r="N62"/>
  <c r="E57"/>
  <c r="E58"/>
  <c r="E59"/>
  <c r="E60"/>
  <c r="E61"/>
  <c r="E62"/>
  <c r="E63"/>
  <c r="E64"/>
  <c r="E65"/>
  <c r="E66"/>
  <c r="E67"/>
  <c r="E68"/>
  <c r="E69"/>
  <c r="E70"/>
  <c r="E71"/>
  <c r="E72"/>
  <c r="E73"/>
  <c r="E74"/>
  <c r="E75"/>
  <c r="E76"/>
  <c r="E77"/>
  <c r="E78"/>
  <c r="G54"/>
  <c r="H54"/>
  <c r="I54"/>
  <c r="J54"/>
  <c r="K54"/>
  <c r="L54"/>
  <c r="M54"/>
  <c r="N54"/>
  <c r="F54"/>
  <c r="F53"/>
  <c r="G53"/>
  <c r="H53"/>
  <c r="I53"/>
  <c r="J53"/>
  <c r="K53"/>
  <c r="L53"/>
  <c r="M53"/>
  <c r="N53"/>
  <c r="F42"/>
  <c r="G42"/>
  <c r="H42"/>
  <c r="I42"/>
  <c r="J42"/>
  <c r="K42"/>
  <c r="L42"/>
  <c r="M42"/>
  <c r="N42"/>
  <c r="F43"/>
  <c r="G43"/>
  <c r="H43"/>
  <c r="I43"/>
  <c r="J43"/>
  <c r="K43"/>
  <c r="L43"/>
  <c r="M43"/>
  <c r="N43"/>
  <c r="F44"/>
  <c r="G44"/>
  <c r="H44"/>
  <c r="I44"/>
  <c r="J44"/>
  <c r="K44"/>
  <c r="L44"/>
  <c r="M44"/>
  <c r="N44"/>
  <c r="F45"/>
  <c r="G45"/>
  <c r="H45"/>
  <c r="I45"/>
  <c r="J45"/>
  <c r="K45"/>
  <c r="L45"/>
  <c r="M45"/>
  <c r="N45"/>
  <c r="F46"/>
  <c r="G46"/>
  <c r="H46"/>
  <c r="I46"/>
  <c r="J46"/>
  <c r="K46"/>
  <c r="L46"/>
  <c r="M46"/>
  <c r="N46"/>
  <c r="F47"/>
  <c r="G47"/>
  <c r="H47"/>
  <c r="I47"/>
  <c r="J47"/>
  <c r="K47"/>
  <c r="L47"/>
  <c r="M47"/>
  <c r="N47"/>
  <c r="F48"/>
  <c r="G48"/>
  <c r="H48"/>
  <c r="I48"/>
  <c r="J48"/>
  <c r="K48"/>
  <c r="L48"/>
  <c r="M48"/>
  <c r="N48"/>
  <c r="F49"/>
  <c r="G49"/>
  <c r="H49"/>
  <c r="I49"/>
  <c r="J49"/>
  <c r="K49"/>
  <c r="L49"/>
  <c r="M49"/>
  <c r="N49"/>
  <c r="F50"/>
  <c r="G50"/>
  <c r="H50"/>
  <c r="I50"/>
  <c r="J50"/>
  <c r="K50"/>
  <c r="L50"/>
  <c r="M50"/>
  <c r="N50"/>
  <c r="F51"/>
  <c r="G51"/>
  <c r="H51"/>
  <c r="I51"/>
  <c r="J51"/>
  <c r="K51"/>
  <c r="L51"/>
  <c r="M51"/>
  <c r="N51"/>
  <c r="F52"/>
  <c r="G52"/>
  <c r="H52"/>
  <c r="I52"/>
  <c r="J52"/>
  <c r="K52"/>
  <c r="L52"/>
  <c r="M52"/>
  <c r="N52"/>
  <c r="U1"/>
  <c r="E25" l="1"/>
  <c r="E24"/>
  <c r="E23"/>
  <c r="E22"/>
  <c r="E21"/>
  <c r="E20"/>
  <c r="E19"/>
  <c r="E18"/>
  <c r="E17"/>
  <c r="E16"/>
  <c r="E15"/>
  <c r="E14"/>
  <c r="E56"/>
  <c r="N41"/>
  <c r="M41"/>
  <c r="L41"/>
  <c r="K41"/>
  <c r="J41"/>
  <c r="I41"/>
  <c r="H41"/>
  <c r="G41"/>
  <c r="F41"/>
  <c r="N40"/>
  <c r="M40"/>
  <c r="L40"/>
  <c r="K40"/>
  <c r="J40"/>
  <c r="I40"/>
  <c r="H40"/>
  <c r="G40"/>
  <c r="F40"/>
  <c r="N39"/>
  <c r="M39"/>
  <c r="L39"/>
  <c r="K39"/>
  <c r="J39"/>
  <c r="I39"/>
  <c r="H39"/>
  <c r="G39"/>
  <c r="F39"/>
  <c r="N38"/>
  <c r="M38"/>
  <c r="L38"/>
  <c r="K38"/>
  <c r="J38"/>
  <c r="I38"/>
  <c r="H38"/>
  <c r="G38"/>
  <c r="F38"/>
  <c r="N37"/>
  <c r="M37"/>
  <c r="L37"/>
  <c r="K37"/>
  <c r="J37"/>
  <c r="I37"/>
  <c r="H37"/>
  <c r="G37"/>
  <c r="F37"/>
  <c r="N36"/>
  <c r="M36"/>
  <c r="L36"/>
  <c r="K36"/>
  <c r="J36"/>
  <c r="I36"/>
  <c r="H36"/>
  <c r="G36"/>
  <c r="F36"/>
  <c r="N35"/>
  <c r="M35"/>
  <c r="L35"/>
  <c r="K35"/>
  <c r="J35"/>
  <c r="I35"/>
  <c r="H35"/>
  <c r="G35"/>
  <c r="F35"/>
  <c r="N34"/>
  <c r="M34"/>
  <c r="L34"/>
  <c r="K34"/>
  <c r="J34"/>
  <c r="I34"/>
  <c r="H34"/>
  <c r="G34"/>
  <c r="F34"/>
  <c r="N33"/>
  <c r="M33"/>
  <c r="L33"/>
  <c r="K33"/>
  <c r="J33"/>
  <c r="I33"/>
  <c r="H33"/>
  <c r="G33"/>
  <c r="F33"/>
  <c r="N32"/>
  <c r="M32"/>
  <c r="L32"/>
  <c r="K32"/>
  <c r="J32"/>
  <c r="I32"/>
  <c r="H32"/>
  <c r="G32"/>
  <c r="F32"/>
  <c r="N31"/>
  <c r="M31"/>
  <c r="L31"/>
  <c r="K31"/>
  <c r="J31"/>
  <c r="I31"/>
  <c r="H31"/>
  <c r="G31"/>
  <c r="F31"/>
  <c r="E13"/>
  <c r="E12"/>
  <c r="E11"/>
  <c r="E10"/>
  <c r="E9"/>
  <c r="E8"/>
  <c r="E7"/>
  <c r="E6"/>
  <c r="E5"/>
  <c r="E4"/>
  <c r="E3"/>
  <c r="X13" i="25"/>
  <c r="X12"/>
  <c r="X11"/>
  <c r="X10"/>
  <c r="X9"/>
  <c r="X8"/>
  <c r="X7"/>
  <c r="X6"/>
  <c r="X5"/>
  <c r="X4"/>
  <c r="X3"/>
  <c r="W4"/>
  <c r="W5"/>
  <c r="W6"/>
  <c r="W7"/>
  <c r="W8"/>
  <c r="W9"/>
  <c r="W10"/>
  <c r="W11"/>
  <c r="W12"/>
  <c r="W13"/>
  <c r="W3"/>
  <c r="X1"/>
  <c r="V5"/>
  <c r="V6"/>
  <c r="V7"/>
  <c r="V8"/>
  <c r="V9"/>
  <c r="V10"/>
  <c r="V11"/>
  <c r="V12"/>
  <c r="V13"/>
  <c r="U5"/>
  <c r="U6"/>
  <c r="U7"/>
  <c r="U8"/>
  <c r="U9"/>
  <c r="U10"/>
  <c r="U11"/>
  <c r="U12"/>
  <c r="U13"/>
  <c r="U4"/>
  <c r="S5"/>
  <c r="S6"/>
  <c r="S7"/>
  <c r="S8"/>
  <c r="S9"/>
  <c r="S10"/>
  <c r="S11"/>
  <c r="S12"/>
  <c r="S13"/>
  <c r="S4"/>
  <c r="U4" i="26" l="1"/>
  <c r="P4"/>
  <c r="T4"/>
  <c r="T3"/>
  <c r="U3"/>
  <c r="R4"/>
  <c r="G56"/>
  <c r="E32" i="25"/>
  <c r="E33"/>
  <c r="E34"/>
  <c r="E35"/>
  <c r="E36"/>
  <c r="E37"/>
  <c r="E38"/>
  <c r="E39"/>
  <c r="E40"/>
  <c r="E41"/>
  <c r="E4"/>
  <c r="E5"/>
  <c r="E6"/>
  <c r="E7"/>
  <c r="E8"/>
  <c r="E9"/>
  <c r="E10"/>
  <c r="E11"/>
  <c r="E12"/>
  <c r="E13"/>
  <c r="E3"/>
  <c r="E31"/>
  <c r="Q28"/>
  <c r="P28"/>
  <c r="O28"/>
  <c r="N28"/>
  <c r="M28"/>
  <c r="L28"/>
  <c r="K28"/>
  <c r="J28"/>
  <c r="I28"/>
  <c r="H28"/>
  <c r="G28"/>
  <c r="F28"/>
  <c r="Q27"/>
  <c r="P27"/>
  <c r="O27"/>
  <c r="N27"/>
  <c r="M27"/>
  <c r="L27"/>
  <c r="K27"/>
  <c r="J27"/>
  <c r="I27"/>
  <c r="H27"/>
  <c r="G27"/>
  <c r="F27"/>
  <c r="Q26"/>
  <c r="P26"/>
  <c r="O26"/>
  <c r="N26"/>
  <c r="M26"/>
  <c r="L26"/>
  <c r="K26"/>
  <c r="J26"/>
  <c r="I26"/>
  <c r="H26"/>
  <c r="G26"/>
  <c r="F26"/>
  <c r="Q25"/>
  <c r="P25"/>
  <c r="O25"/>
  <c r="N25"/>
  <c r="M25"/>
  <c r="L25"/>
  <c r="K25"/>
  <c r="J25"/>
  <c r="I25"/>
  <c r="H25"/>
  <c r="G25"/>
  <c r="F25"/>
  <c r="Q24"/>
  <c r="P24"/>
  <c r="O24"/>
  <c r="N24"/>
  <c r="M24"/>
  <c r="L24"/>
  <c r="K24"/>
  <c r="J24"/>
  <c r="I24"/>
  <c r="H24"/>
  <c r="G24"/>
  <c r="F24"/>
  <c r="Q23"/>
  <c r="P23"/>
  <c r="O23"/>
  <c r="N23"/>
  <c r="M23"/>
  <c r="L23"/>
  <c r="K23"/>
  <c r="J23"/>
  <c r="I23"/>
  <c r="H23"/>
  <c r="G23"/>
  <c r="F23"/>
  <c r="Q22"/>
  <c r="P22"/>
  <c r="O22"/>
  <c r="N22"/>
  <c r="M22"/>
  <c r="L22"/>
  <c r="K22"/>
  <c r="J22"/>
  <c r="I22"/>
  <c r="H22"/>
  <c r="G22"/>
  <c r="F22"/>
  <c r="Q21"/>
  <c r="P21"/>
  <c r="O21"/>
  <c r="N21"/>
  <c r="M21"/>
  <c r="L21"/>
  <c r="K21"/>
  <c r="J21"/>
  <c r="I21"/>
  <c r="H21"/>
  <c r="G21"/>
  <c r="F21"/>
  <c r="Q20"/>
  <c r="P20"/>
  <c r="O20"/>
  <c r="N20"/>
  <c r="M20"/>
  <c r="L20"/>
  <c r="K20"/>
  <c r="J20"/>
  <c r="I20"/>
  <c r="H20"/>
  <c r="G20"/>
  <c r="F20"/>
  <c r="Q19"/>
  <c r="P19"/>
  <c r="O19"/>
  <c r="N19"/>
  <c r="M19"/>
  <c r="L19"/>
  <c r="K19"/>
  <c r="J19"/>
  <c r="I19"/>
  <c r="H19"/>
  <c r="G19"/>
  <c r="F19"/>
  <c r="Q18"/>
  <c r="P18"/>
  <c r="O18"/>
  <c r="N18"/>
  <c r="M18"/>
  <c r="L18"/>
  <c r="K18"/>
  <c r="J18"/>
  <c r="I18"/>
  <c r="H18"/>
  <c r="G18"/>
  <c r="F18"/>
  <c r="N56" i="26" l="1"/>
  <c r="J56"/>
  <c r="F56"/>
  <c r="K56"/>
  <c r="H56"/>
  <c r="L56"/>
  <c r="I56"/>
  <c r="M56"/>
  <c r="P32" i="25"/>
  <c r="H33"/>
  <c r="L34"/>
  <c r="P35"/>
  <c r="H36"/>
  <c r="H37"/>
  <c r="L37"/>
  <c r="L38"/>
  <c r="P39"/>
  <c r="H40"/>
  <c r="H41"/>
  <c r="L41"/>
  <c r="K32"/>
  <c r="G34"/>
  <c r="G35"/>
  <c r="K36"/>
  <c r="G38"/>
  <c r="G39"/>
  <c r="K40"/>
  <c r="N32"/>
  <c r="J34"/>
  <c r="N35"/>
  <c r="J37"/>
  <c r="J38"/>
  <c r="N39"/>
  <c r="J41"/>
  <c r="Q33"/>
  <c r="I34"/>
  <c r="I35"/>
  <c r="Q37"/>
  <c r="I38"/>
  <c r="I39"/>
  <c r="Q41"/>
  <c r="H34"/>
  <c r="H29"/>
  <c r="H38" s="1"/>
  <c r="L29"/>
  <c r="L32" s="1"/>
  <c r="O29"/>
  <c r="O34" s="1"/>
  <c r="K29"/>
  <c r="K33" s="1"/>
  <c r="G29"/>
  <c r="G32" s="1"/>
  <c r="P29"/>
  <c r="P33" s="1"/>
  <c r="F29"/>
  <c r="F38" s="1"/>
  <c r="N29"/>
  <c r="N33" s="1"/>
  <c r="I29"/>
  <c r="I32" s="1"/>
  <c r="M29"/>
  <c r="M33" s="1"/>
  <c r="Q29"/>
  <c r="Q34" s="1"/>
  <c r="J29"/>
  <c r="J32" s="1"/>
  <c r="M40" l="1"/>
  <c r="M32"/>
  <c r="F37"/>
  <c r="O37"/>
  <c r="O33"/>
  <c r="M39"/>
  <c r="Q36"/>
  <c r="N38"/>
  <c r="F36"/>
  <c r="N34"/>
  <c r="K39"/>
  <c r="O36"/>
  <c r="I41"/>
  <c r="Q39"/>
  <c r="M38"/>
  <c r="I37"/>
  <c r="Q35"/>
  <c r="M34"/>
  <c r="I33"/>
  <c r="N41"/>
  <c r="J40"/>
  <c r="F39"/>
  <c r="N37"/>
  <c r="J36"/>
  <c r="F35"/>
  <c r="J33"/>
  <c r="F32"/>
  <c r="G41"/>
  <c r="O39"/>
  <c r="K38"/>
  <c r="G37"/>
  <c r="O35"/>
  <c r="K34"/>
  <c r="G33"/>
  <c r="P41"/>
  <c r="L40"/>
  <c r="H39"/>
  <c r="P37"/>
  <c r="L36"/>
  <c r="H35"/>
  <c r="L33"/>
  <c r="H32"/>
  <c r="M36"/>
  <c r="F41"/>
  <c r="F34"/>
  <c r="O41"/>
  <c r="Q40"/>
  <c r="M35"/>
  <c r="Q32"/>
  <c r="F40"/>
  <c r="F33"/>
  <c r="O40"/>
  <c r="K35"/>
  <c r="O32"/>
  <c r="P38"/>
  <c r="P34"/>
  <c r="M41"/>
  <c r="I40"/>
  <c r="Q38"/>
  <c r="M37"/>
  <c r="I36"/>
  <c r="N40"/>
  <c r="J39"/>
  <c r="N36"/>
  <c r="J35"/>
  <c r="K41"/>
  <c r="G40"/>
  <c r="O38"/>
  <c r="K37"/>
  <c r="G36"/>
  <c r="P40"/>
  <c r="L39"/>
  <c r="P36"/>
  <c r="L35"/>
  <c r="F31"/>
  <c r="L31"/>
  <c r="G31"/>
  <c r="K31"/>
  <c r="H31"/>
  <c r="O31"/>
  <c r="P31"/>
  <c r="I31"/>
  <c r="N31"/>
  <c r="M31"/>
  <c r="J31"/>
  <c r="Q31"/>
</calcChain>
</file>

<file path=xl/sharedStrings.xml><?xml version="1.0" encoding="utf-8"?>
<sst xmlns="http://schemas.openxmlformats.org/spreadsheetml/2006/main" count="154" uniqueCount="54">
  <si>
    <t>Miejsce</t>
  </si>
  <si>
    <t>Zawodnik</t>
  </si>
  <si>
    <t>Skąd</t>
  </si>
  <si>
    <t>Łuk</t>
  </si>
  <si>
    <t>Suma</t>
  </si>
  <si>
    <t>Koszalin</t>
  </si>
  <si>
    <t>BB</t>
  </si>
  <si>
    <t>Krzysztof "FAZIK" Brzeziński</t>
  </si>
  <si>
    <t>Hunt</t>
  </si>
  <si>
    <t>T</t>
  </si>
  <si>
    <t>Robert "Gata" Piechota</t>
  </si>
  <si>
    <t>Kategorie Łuków:</t>
  </si>
  <si>
    <t>H</t>
  </si>
  <si>
    <t>Historyczny</t>
  </si>
  <si>
    <t>Tradycyjny</t>
  </si>
  <si>
    <t>Hunter Jednoczęściowy</t>
  </si>
  <si>
    <t>Łuk składany goły</t>
  </si>
  <si>
    <t>KL</t>
  </si>
  <si>
    <t>Łuk Klasyczny stabilizowany BEZ celownika</t>
  </si>
  <si>
    <t>BL</t>
  </si>
  <si>
    <t>Bloczkowy</t>
  </si>
  <si>
    <t>Strzały dowolne w każdej kategorii</t>
  </si>
  <si>
    <t>Leszek "Haris" Jęczkowski</t>
  </si>
  <si>
    <t>Dorota Janiszewska</t>
  </si>
  <si>
    <t xml:space="preserve">do pierwszego </t>
  </si>
  <si>
    <t>Strata</t>
  </si>
  <si>
    <t>do następnego</t>
  </si>
  <si>
    <t xml:space="preserve">do max </t>
  </si>
  <si>
    <t>MAX=</t>
  </si>
  <si>
    <t>Radosław "Shogun" Wiśniewski</t>
  </si>
  <si>
    <t>Robert "Stanley" Stańczyk</t>
  </si>
  <si>
    <t>Kostiantyn Fedotov</t>
  </si>
  <si>
    <t>Paweł Kikel</t>
  </si>
  <si>
    <t>Paweł "Trzmiel" Gromadzki</t>
  </si>
  <si>
    <t>%</t>
  </si>
  <si>
    <t>Aleksandr Skorniakov</t>
  </si>
  <si>
    <t>Karolina Pietraszewska</t>
  </si>
  <si>
    <t>Donat Grotha</t>
  </si>
  <si>
    <t>Lębork</t>
  </si>
  <si>
    <t>Robert "Franek" Frank</t>
  </si>
  <si>
    <t>Marzena Goike</t>
  </si>
  <si>
    <t>Chocielewko</t>
  </si>
  <si>
    <t>Igor Adaszkiewicz</t>
  </si>
  <si>
    <t>Andrzej Szach</t>
  </si>
  <si>
    <t>Szczecin</t>
  </si>
  <si>
    <t>Marek Czerski</t>
  </si>
  <si>
    <t>Mateusz Jezierski</t>
  </si>
  <si>
    <t>Marek Grzegorski</t>
  </si>
  <si>
    <t>Szczecinek</t>
  </si>
  <si>
    <t>Iwona Babul</t>
  </si>
  <si>
    <t>Karolina Karapyta</t>
  </si>
  <si>
    <t>Weronika Kojtka</t>
  </si>
  <si>
    <t>Wiktoria Kojtka</t>
  </si>
  <si>
    <t>Michał Czerski</t>
  </si>
</sst>
</file>

<file path=xl/styles.xml><?xml version="1.0" encoding="utf-8"?>
<styleSheet xmlns="http://schemas.openxmlformats.org/spreadsheetml/2006/main">
  <numFmts count="1">
    <numFmt numFmtId="164" formatCode="0.0000"/>
  </numFmts>
  <fonts count="7">
    <font>
      <sz val="11"/>
      <color theme="1"/>
      <name val="Calibri"/>
      <family val="2"/>
      <scheme val="minor"/>
    </font>
    <font>
      <sz val="10"/>
      <color indexed="8"/>
      <name val="Arial"/>
      <family val="2"/>
      <charset val="238"/>
    </font>
    <font>
      <sz val="10"/>
      <name val="Arial"/>
      <family val="2"/>
      <charset val="238"/>
    </font>
    <font>
      <sz val="11"/>
      <color theme="1"/>
      <name val="Calibri"/>
      <family val="2"/>
      <charset val="238"/>
      <scheme val="minor"/>
    </font>
    <font>
      <sz val="11"/>
      <color indexed="8"/>
      <name val="Calibri"/>
      <family val="2"/>
      <charset val="238"/>
      <scheme val="minor"/>
    </font>
    <font>
      <sz val="11"/>
      <name val="Calibri"/>
      <family val="2"/>
      <charset val="238"/>
      <scheme val="minor"/>
    </font>
    <font>
      <b/>
      <sz val="11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indexed="1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9" tint="0.79998168889431442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2" fillId="0" borderId="0"/>
  </cellStyleXfs>
  <cellXfs count="35">
    <xf numFmtId="0" fontId="0" fillId="0" borderId="0" xfId="0"/>
    <xf numFmtId="0" fontId="1" fillId="0" borderId="1" xfId="0" applyFont="1" applyFill="1" applyBorder="1" applyAlignment="1">
      <alignment horizontal="center" vertical="center"/>
    </xf>
    <xf numFmtId="0" fontId="0" fillId="0" borderId="0" xfId="0" applyFill="1"/>
    <xf numFmtId="0" fontId="0" fillId="0" borderId="0" xfId="0" applyFill="1" applyAlignment="1">
      <alignment horizontal="center"/>
    </xf>
    <xf numFmtId="0" fontId="2" fillId="0" borderId="0" xfId="0" applyFont="1"/>
    <xf numFmtId="0" fontId="2" fillId="0" borderId="0" xfId="0" applyFont="1" applyAlignment="1">
      <alignment horizontal="center" vertical="center"/>
    </xf>
    <xf numFmtId="0" fontId="2" fillId="0" borderId="0" xfId="0" applyFont="1" applyFill="1" applyBorder="1"/>
    <xf numFmtId="0" fontId="0" fillId="0" borderId="0" xfId="0" applyAlignment="1">
      <alignment horizontal="center"/>
    </xf>
    <xf numFmtId="164" fontId="0" fillId="0" borderId="0" xfId="0" applyNumberFormat="1" applyFill="1"/>
    <xf numFmtId="0" fontId="3" fillId="0" borderId="1" xfId="0" applyFont="1" applyFill="1" applyBorder="1" applyAlignment="1">
      <alignment horizontal="center" vertical="center"/>
    </xf>
    <xf numFmtId="0" fontId="3" fillId="3" borderId="1" xfId="0" applyFont="1" applyFill="1" applyBorder="1" applyAlignment="1">
      <alignment horizontal="center" vertical="center"/>
    </xf>
    <xf numFmtId="0" fontId="4" fillId="0" borderId="1" xfId="0" applyFont="1" applyFill="1" applyBorder="1" applyAlignment="1">
      <alignment horizontal="center" vertical="center"/>
    </xf>
    <xf numFmtId="0" fontId="5" fillId="0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center"/>
    </xf>
    <xf numFmtId="0" fontId="4" fillId="3" borderId="1" xfId="0" applyFont="1" applyFill="1" applyBorder="1" applyAlignment="1">
      <alignment horizontal="center" vertical="center"/>
    </xf>
    <xf numFmtId="0" fontId="5" fillId="3" borderId="1" xfId="0" applyFont="1" applyFill="1" applyBorder="1" applyAlignment="1">
      <alignment horizontal="center" vertical="center"/>
    </xf>
    <xf numFmtId="0" fontId="6" fillId="4" borderId="1" xfId="0" applyFont="1" applyFill="1" applyBorder="1" applyAlignment="1">
      <alignment horizontal="center" vertical="center"/>
    </xf>
    <xf numFmtId="0" fontId="6" fillId="3" borderId="1" xfId="0" applyFont="1" applyFill="1" applyBorder="1" applyAlignment="1">
      <alignment horizontal="center" vertical="center"/>
    </xf>
    <xf numFmtId="9" fontId="0" fillId="0" borderId="0" xfId="0" applyNumberFormat="1"/>
    <xf numFmtId="0" fontId="0" fillId="0" borderId="0" xfId="0" applyAlignment="1">
      <alignment vertical="center"/>
    </xf>
    <xf numFmtId="0" fontId="3" fillId="0" borderId="0" xfId="0" applyFont="1" applyFill="1" applyBorder="1" applyAlignment="1">
      <alignment horizontal="center" vertical="center"/>
    </xf>
    <xf numFmtId="0" fontId="5" fillId="0" borderId="0" xfId="0" applyFont="1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 vertical="center"/>
    </xf>
    <xf numFmtId="0" fontId="4" fillId="0" borderId="4" xfId="0" applyFont="1" applyFill="1" applyBorder="1" applyAlignment="1">
      <alignment horizontal="center" vertical="center"/>
    </xf>
    <xf numFmtId="0" fontId="5" fillId="0" borderId="4" xfId="0" applyFont="1" applyFill="1" applyBorder="1" applyAlignment="1">
      <alignment horizontal="center" vertical="center"/>
    </xf>
    <xf numFmtId="164" fontId="0" fillId="0" borderId="0" xfId="0" applyNumberFormat="1" applyFill="1" applyBorder="1"/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0" xfId="0" applyAlignment="1">
      <alignment horizontal="center" vertical="center"/>
    </xf>
    <xf numFmtId="0" fontId="0" fillId="0" borderId="1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0" borderId="2" xfId="0" applyFill="1" applyBorder="1" applyAlignment="1">
      <alignment horizontal="center" vertical="center"/>
    </xf>
    <xf numFmtId="0" fontId="0" fillId="0" borderId="3" xfId="0" applyFill="1" applyBorder="1" applyAlignment="1">
      <alignment horizontal="center" vertical="center"/>
    </xf>
    <xf numFmtId="0" fontId="0" fillId="2" borderId="1" xfId="0" applyFill="1" applyBorder="1" applyAlignment="1">
      <alignment horizontal="center" vertical="center"/>
    </xf>
  </cellXfs>
  <cellStyles count="2">
    <cellStyle name="Normalny" xfId="0" builtinId="0"/>
    <cellStyle name="Normalny 2" xfId="1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304"/>
          <c:y val="3.9863574745464515E-2"/>
          <c:w val="0.71381405746336213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'217 Luty'!$E$56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'217 Luty'!$F$56:$N$56</c:f>
              <c:numCache>
                <c:formatCode>0.0000</c:formatCode>
                <c:ptCount val="9"/>
                <c:pt idx="0">
                  <c:v>0.95348837209302328</c:v>
                </c:pt>
                <c:pt idx="1">
                  <c:v>0.81333333333333335</c:v>
                </c:pt>
                <c:pt idx="2">
                  <c:v>0.79381443298969068</c:v>
                </c:pt>
                <c:pt idx="3">
                  <c:v>0.87022900763358779</c:v>
                </c:pt>
                <c:pt idx="4">
                  <c:v>0.8716216216216216</c:v>
                </c:pt>
                <c:pt idx="5">
                  <c:v>0.92513368983957223</c:v>
                </c:pt>
                <c:pt idx="6">
                  <c:v>0.97727272727272729</c:v>
                </c:pt>
                <c:pt idx="7">
                  <c:v>1</c:v>
                </c:pt>
                <c:pt idx="8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'217 Luty'!$E$57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'217 Luty'!$F$57:$N$57</c:f>
              <c:numCache>
                <c:formatCode>0.0000</c:formatCode>
                <c:ptCount val="9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0.97348484848484851</c:v>
                </c:pt>
                <c:pt idx="8">
                  <c:v>0.97651006711409394</c:v>
                </c:pt>
              </c:numCache>
            </c:numRef>
          </c:val>
        </c:ser>
        <c:ser>
          <c:idx val="2"/>
          <c:order val="2"/>
          <c:tx>
            <c:strRef>
              <c:f>'217 Luty'!$E$58</c:f>
              <c:strCache>
                <c:ptCount val="1"/>
                <c:pt idx="0">
                  <c:v>Donat Grotha</c:v>
                </c:pt>
              </c:strCache>
            </c:strRef>
          </c:tx>
          <c:val>
            <c:numRef>
              <c:f>'217 Luty'!$F$58:$N$58</c:f>
              <c:numCache>
                <c:formatCode>0.0000</c:formatCode>
                <c:ptCount val="9"/>
                <c:pt idx="0">
                  <c:v>0.93023255813953487</c:v>
                </c:pt>
                <c:pt idx="1">
                  <c:v>0.76</c:v>
                </c:pt>
                <c:pt idx="2">
                  <c:v>0.75257731958762886</c:v>
                </c:pt>
                <c:pt idx="3">
                  <c:v>0.74045801526717558</c:v>
                </c:pt>
                <c:pt idx="4">
                  <c:v>0.73648648648648651</c:v>
                </c:pt>
                <c:pt idx="5">
                  <c:v>0.81818181818181823</c:v>
                </c:pt>
                <c:pt idx="6">
                  <c:v>0.86363636363636365</c:v>
                </c:pt>
                <c:pt idx="7">
                  <c:v>0.86742424242424243</c:v>
                </c:pt>
                <c:pt idx="8">
                  <c:v>0.87919463087248317</c:v>
                </c:pt>
              </c:numCache>
            </c:numRef>
          </c:val>
        </c:ser>
        <c:ser>
          <c:idx val="3"/>
          <c:order val="3"/>
          <c:tx>
            <c:strRef>
              <c:f>'217 Luty'!$E$59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'217 Luty'!$F$59:$N$59</c:f>
              <c:numCache>
                <c:formatCode>0.0000</c:formatCode>
                <c:ptCount val="9"/>
                <c:pt idx="0">
                  <c:v>0.76744186046511631</c:v>
                </c:pt>
                <c:pt idx="1">
                  <c:v>0.64</c:v>
                </c:pt>
                <c:pt idx="2">
                  <c:v>0.69072164948453607</c:v>
                </c:pt>
                <c:pt idx="3">
                  <c:v>0.71755725190839692</c:v>
                </c:pt>
                <c:pt idx="4">
                  <c:v>0.69594594594594594</c:v>
                </c:pt>
                <c:pt idx="5">
                  <c:v>0.78074866310160429</c:v>
                </c:pt>
                <c:pt idx="6">
                  <c:v>0.82727272727272727</c:v>
                </c:pt>
                <c:pt idx="7">
                  <c:v>0.8257575757575758</c:v>
                </c:pt>
                <c:pt idx="8">
                  <c:v>0.85906040268456374</c:v>
                </c:pt>
              </c:numCache>
            </c:numRef>
          </c:val>
        </c:ser>
        <c:ser>
          <c:idx val="4"/>
          <c:order val="4"/>
          <c:tx>
            <c:strRef>
              <c:f>'217 Luty'!$E$60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'217 Luty'!$F$60:$N$60</c:f>
              <c:numCache>
                <c:formatCode>0.0000</c:formatCode>
                <c:ptCount val="9"/>
                <c:pt idx="0">
                  <c:v>0.62790697674418605</c:v>
                </c:pt>
                <c:pt idx="1">
                  <c:v>0.68</c:v>
                </c:pt>
                <c:pt idx="2">
                  <c:v>0.69072164948453607</c:v>
                </c:pt>
                <c:pt idx="3">
                  <c:v>0.76335877862595425</c:v>
                </c:pt>
                <c:pt idx="4">
                  <c:v>0.73648648648648651</c:v>
                </c:pt>
                <c:pt idx="5">
                  <c:v>0.75935828877005351</c:v>
                </c:pt>
                <c:pt idx="6">
                  <c:v>0.83636363636363631</c:v>
                </c:pt>
                <c:pt idx="7">
                  <c:v>0.81818181818181823</c:v>
                </c:pt>
                <c:pt idx="8">
                  <c:v>0.82885906040268453</c:v>
                </c:pt>
              </c:numCache>
            </c:numRef>
          </c:val>
        </c:ser>
        <c:ser>
          <c:idx val="5"/>
          <c:order val="5"/>
          <c:tx>
            <c:strRef>
              <c:f>'217 Luty'!$E$61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'217 Luty'!$F$61:$N$61</c:f>
              <c:numCache>
                <c:formatCode>0.0000</c:formatCode>
                <c:ptCount val="9"/>
                <c:pt idx="0">
                  <c:v>0.7441860465116279</c:v>
                </c:pt>
                <c:pt idx="1">
                  <c:v>0.68</c:v>
                </c:pt>
                <c:pt idx="2">
                  <c:v>0.71134020618556704</c:v>
                </c:pt>
                <c:pt idx="3">
                  <c:v>0.70992366412213737</c:v>
                </c:pt>
                <c:pt idx="4">
                  <c:v>0.68918918918918914</c:v>
                </c:pt>
                <c:pt idx="5">
                  <c:v>0.74331550802139035</c:v>
                </c:pt>
                <c:pt idx="6">
                  <c:v>0.8136363636363636</c:v>
                </c:pt>
                <c:pt idx="7">
                  <c:v>0.82196969696969702</c:v>
                </c:pt>
                <c:pt idx="8">
                  <c:v>0.8087248322147651</c:v>
                </c:pt>
              </c:numCache>
            </c:numRef>
          </c:val>
        </c:ser>
        <c:ser>
          <c:idx val="6"/>
          <c:order val="6"/>
          <c:tx>
            <c:strRef>
              <c:f>'217 Luty'!$E$62</c:f>
              <c:strCache>
                <c:ptCount val="1"/>
                <c:pt idx="0">
                  <c:v>Marzena Goike</c:v>
                </c:pt>
              </c:strCache>
            </c:strRef>
          </c:tx>
          <c:val>
            <c:numRef>
              <c:f>'217 Luty'!$F$62:$N$62</c:f>
              <c:numCache>
                <c:formatCode>0.0000</c:formatCode>
                <c:ptCount val="9"/>
                <c:pt idx="0">
                  <c:v>0.51162790697674421</c:v>
                </c:pt>
                <c:pt idx="1">
                  <c:v>0.42666666666666669</c:v>
                </c:pt>
                <c:pt idx="2">
                  <c:v>0.50515463917525771</c:v>
                </c:pt>
                <c:pt idx="3">
                  <c:v>0.58778625954198471</c:v>
                </c:pt>
                <c:pt idx="4">
                  <c:v>0.56081081081081086</c:v>
                </c:pt>
                <c:pt idx="5">
                  <c:v>0.65775401069518713</c:v>
                </c:pt>
                <c:pt idx="6">
                  <c:v>0.71818181818181814</c:v>
                </c:pt>
                <c:pt idx="7">
                  <c:v>0.75378787878787878</c:v>
                </c:pt>
                <c:pt idx="8">
                  <c:v>0.80201342281879195</c:v>
                </c:pt>
              </c:numCache>
            </c:numRef>
          </c:val>
        </c:ser>
        <c:ser>
          <c:idx val="7"/>
          <c:order val="7"/>
          <c:tx>
            <c:strRef>
              <c:f>'217 Luty'!$E$63</c:f>
              <c:strCache>
                <c:ptCount val="1"/>
                <c:pt idx="0">
                  <c:v>Robert "Franek" Frank</c:v>
                </c:pt>
              </c:strCache>
            </c:strRef>
          </c:tx>
          <c:val>
            <c:numRef>
              <c:f>'217 Luty'!$F$63:$N$63</c:f>
              <c:numCache>
                <c:formatCode>0.0000</c:formatCode>
                <c:ptCount val="9"/>
                <c:pt idx="0">
                  <c:v>0.39534883720930231</c:v>
                </c:pt>
                <c:pt idx="1">
                  <c:v>0.45333333333333331</c:v>
                </c:pt>
                <c:pt idx="2">
                  <c:v>0.52577319587628868</c:v>
                </c:pt>
                <c:pt idx="3">
                  <c:v>0.64885496183206104</c:v>
                </c:pt>
                <c:pt idx="4">
                  <c:v>0.63513513513513509</c:v>
                </c:pt>
                <c:pt idx="5">
                  <c:v>0.66844919786096257</c:v>
                </c:pt>
                <c:pt idx="6">
                  <c:v>0.74090909090909096</c:v>
                </c:pt>
                <c:pt idx="7">
                  <c:v>0.77651515151515149</c:v>
                </c:pt>
                <c:pt idx="8">
                  <c:v>0.77516778523489938</c:v>
                </c:pt>
              </c:numCache>
            </c:numRef>
          </c:val>
        </c:ser>
        <c:ser>
          <c:idx val="8"/>
          <c:order val="8"/>
          <c:tx>
            <c:strRef>
              <c:f>'217 Luty'!$E$64</c:f>
              <c:strCache>
                <c:ptCount val="1"/>
                <c:pt idx="0">
                  <c:v>Igor Adaszkiewicz</c:v>
                </c:pt>
              </c:strCache>
            </c:strRef>
          </c:tx>
          <c:val>
            <c:numRef>
              <c:f>'217 Luty'!$F$64:$N$64</c:f>
              <c:numCache>
                <c:formatCode>0.0000</c:formatCode>
                <c:ptCount val="9"/>
                <c:pt idx="0">
                  <c:v>0.79069767441860461</c:v>
                </c:pt>
                <c:pt idx="1">
                  <c:v>0.58666666666666667</c:v>
                </c:pt>
                <c:pt idx="2">
                  <c:v>0.60824742268041232</c:v>
                </c:pt>
                <c:pt idx="3">
                  <c:v>0.7862595419847328</c:v>
                </c:pt>
                <c:pt idx="4">
                  <c:v>0.75</c:v>
                </c:pt>
                <c:pt idx="5">
                  <c:v>0.74331550802139035</c:v>
                </c:pt>
                <c:pt idx="6">
                  <c:v>0.79545454545454541</c:v>
                </c:pt>
                <c:pt idx="7">
                  <c:v>0.75757575757575757</c:v>
                </c:pt>
                <c:pt idx="8">
                  <c:v>0.73154362416107388</c:v>
                </c:pt>
              </c:numCache>
            </c:numRef>
          </c:val>
        </c:ser>
        <c:ser>
          <c:idx val="9"/>
          <c:order val="9"/>
          <c:tx>
            <c:strRef>
              <c:f>'217 Luty'!$E$65</c:f>
              <c:strCache>
                <c:ptCount val="1"/>
                <c:pt idx="0">
                  <c:v>Andrzej Szach</c:v>
                </c:pt>
              </c:strCache>
            </c:strRef>
          </c:tx>
          <c:val>
            <c:numRef>
              <c:f>'217 Luty'!$F$65:$N$65</c:f>
              <c:numCache>
                <c:formatCode>0.0000</c:formatCode>
                <c:ptCount val="9"/>
                <c:pt idx="0">
                  <c:v>0.48837209302325579</c:v>
                </c:pt>
                <c:pt idx="1">
                  <c:v>0.4</c:v>
                </c:pt>
                <c:pt idx="2">
                  <c:v>0.45360824742268041</c:v>
                </c:pt>
                <c:pt idx="3">
                  <c:v>0.56488549618320616</c:v>
                </c:pt>
                <c:pt idx="4">
                  <c:v>0.53378378378378377</c:v>
                </c:pt>
                <c:pt idx="5">
                  <c:v>0.60962566844919786</c:v>
                </c:pt>
                <c:pt idx="6">
                  <c:v>0.68181818181818177</c:v>
                </c:pt>
                <c:pt idx="7">
                  <c:v>0.71590909090909094</c:v>
                </c:pt>
                <c:pt idx="8">
                  <c:v>0.67785234899328861</c:v>
                </c:pt>
              </c:numCache>
            </c:numRef>
          </c:val>
        </c:ser>
        <c:ser>
          <c:idx val="10"/>
          <c:order val="10"/>
          <c:tx>
            <c:strRef>
              <c:f>'217 Luty'!$E$66</c:f>
              <c:strCache>
                <c:ptCount val="1"/>
                <c:pt idx="0">
                  <c:v>Aleksandr Skorniakov</c:v>
                </c:pt>
              </c:strCache>
            </c:strRef>
          </c:tx>
          <c:val>
            <c:numRef>
              <c:f>'217 Luty'!$F$66:$N$66</c:f>
              <c:numCache>
                <c:formatCode>0.0000</c:formatCode>
                <c:ptCount val="9"/>
                <c:pt idx="0">
                  <c:v>0.67441860465116277</c:v>
                </c:pt>
                <c:pt idx="1">
                  <c:v>0.49333333333333335</c:v>
                </c:pt>
                <c:pt idx="2">
                  <c:v>0.51546391752577314</c:v>
                </c:pt>
                <c:pt idx="3">
                  <c:v>0.61832061068702293</c:v>
                </c:pt>
                <c:pt idx="4">
                  <c:v>0.58108108108108103</c:v>
                </c:pt>
                <c:pt idx="5">
                  <c:v>0.67914438502673802</c:v>
                </c:pt>
                <c:pt idx="6">
                  <c:v>0.75909090909090904</c:v>
                </c:pt>
                <c:pt idx="7">
                  <c:v>0.69318181818181823</c:v>
                </c:pt>
                <c:pt idx="8">
                  <c:v>0.63758389261744963</c:v>
                </c:pt>
              </c:numCache>
            </c:numRef>
          </c:val>
        </c:ser>
        <c:ser>
          <c:idx val="11"/>
          <c:order val="11"/>
          <c:tx>
            <c:strRef>
              <c:f>'217 Luty'!$E$67</c:f>
              <c:strCache>
                <c:ptCount val="1"/>
                <c:pt idx="0">
                  <c:v>Marek Czerski</c:v>
                </c:pt>
              </c:strCache>
            </c:strRef>
          </c:tx>
          <c:val>
            <c:numRef>
              <c:f>'217 Luty'!$F$67:$N$67</c:f>
              <c:numCache>
                <c:formatCode>0.0000</c:formatCode>
                <c:ptCount val="9"/>
                <c:pt idx="0">
                  <c:v>0.23255813953488372</c:v>
                </c:pt>
                <c:pt idx="1">
                  <c:v>0.29333333333333333</c:v>
                </c:pt>
                <c:pt idx="2">
                  <c:v>0.39175257731958762</c:v>
                </c:pt>
                <c:pt idx="3">
                  <c:v>0.54961832061068705</c:v>
                </c:pt>
                <c:pt idx="4">
                  <c:v>0.53378378378378377</c:v>
                </c:pt>
                <c:pt idx="5">
                  <c:v>0.60962566844919786</c:v>
                </c:pt>
                <c:pt idx="6">
                  <c:v>0.66818181818181821</c:v>
                </c:pt>
                <c:pt idx="7">
                  <c:v>0.68181818181818177</c:v>
                </c:pt>
                <c:pt idx="8">
                  <c:v>0.64093959731543626</c:v>
                </c:pt>
              </c:numCache>
            </c:numRef>
          </c:val>
        </c:ser>
        <c:ser>
          <c:idx val="12"/>
          <c:order val="12"/>
          <c:tx>
            <c:strRef>
              <c:f>'217 Luty'!$E$68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'217 Luty'!$F$68:$N$68</c:f>
              <c:numCache>
                <c:formatCode>0.0000</c:formatCode>
                <c:ptCount val="9"/>
                <c:pt idx="0">
                  <c:v>0.7441860465116279</c:v>
                </c:pt>
                <c:pt idx="1">
                  <c:v>0.61333333333333329</c:v>
                </c:pt>
                <c:pt idx="2">
                  <c:v>0.69072164948453607</c:v>
                </c:pt>
                <c:pt idx="3">
                  <c:v>0.60305343511450382</c:v>
                </c:pt>
                <c:pt idx="4">
                  <c:v>0.56081081081081086</c:v>
                </c:pt>
                <c:pt idx="5">
                  <c:v>0.64171122994652408</c:v>
                </c:pt>
                <c:pt idx="6">
                  <c:v>0.70909090909090911</c:v>
                </c:pt>
                <c:pt idx="7">
                  <c:v>0.65151515151515149</c:v>
                </c:pt>
                <c:pt idx="8">
                  <c:v>0.62416107382550334</c:v>
                </c:pt>
              </c:numCache>
            </c:numRef>
          </c:val>
        </c:ser>
        <c:ser>
          <c:idx val="13"/>
          <c:order val="13"/>
          <c:tx>
            <c:strRef>
              <c:f>'217 Luty'!$E$69</c:f>
              <c:strCache>
                <c:ptCount val="1"/>
                <c:pt idx="0">
                  <c:v>Mateusz Jezierski</c:v>
                </c:pt>
              </c:strCache>
            </c:strRef>
          </c:tx>
          <c:val>
            <c:numRef>
              <c:f>'217 Luty'!$F$69:$N$69</c:f>
              <c:numCache>
                <c:formatCode>0.0000</c:formatCode>
                <c:ptCount val="9"/>
                <c:pt idx="0">
                  <c:v>0.72093023255813948</c:v>
                </c:pt>
                <c:pt idx="1">
                  <c:v>0.45333333333333331</c:v>
                </c:pt>
                <c:pt idx="2">
                  <c:v>0.4845360824742268</c:v>
                </c:pt>
                <c:pt idx="3">
                  <c:v>0.5725190839694656</c:v>
                </c:pt>
                <c:pt idx="4">
                  <c:v>0.53378378378378377</c:v>
                </c:pt>
                <c:pt idx="5">
                  <c:v>0.5935828877005348</c:v>
                </c:pt>
                <c:pt idx="6">
                  <c:v>0.6454545454545455</c:v>
                </c:pt>
                <c:pt idx="7">
                  <c:v>0.60606060606060608</c:v>
                </c:pt>
                <c:pt idx="8">
                  <c:v>0.6174496644295302</c:v>
                </c:pt>
              </c:numCache>
            </c:numRef>
          </c:val>
        </c:ser>
        <c:ser>
          <c:idx val="14"/>
          <c:order val="14"/>
          <c:tx>
            <c:strRef>
              <c:f>'217 Luty'!$E$70</c:f>
              <c:strCache>
                <c:ptCount val="1"/>
                <c:pt idx="0">
                  <c:v>Marek Grzegorski</c:v>
                </c:pt>
              </c:strCache>
            </c:strRef>
          </c:tx>
          <c:val>
            <c:numRef>
              <c:f>'217 Luty'!$F$70:$N$70</c:f>
              <c:numCache>
                <c:formatCode>0.0000</c:formatCode>
                <c:ptCount val="9"/>
                <c:pt idx="0">
                  <c:v>0.60465116279069764</c:v>
                </c:pt>
                <c:pt idx="1">
                  <c:v>0.54666666666666663</c:v>
                </c:pt>
                <c:pt idx="2">
                  <c:v>0.60824742268041232</c:v>
                </c:pt>
                <c:pt idx="3">
                  <c:v>0.65648854961832059</c:v>
                </c:pt>
                <c:pt idx="4">
                  <c:v>0.60135135135135132</c:v>
                </c:pt>
                <c:pt idx="5">
                  <c:v>0.58823529411764708</c:v>
                </c:pt>
                <c:pt idx="6">
                  <c:v>0.50909090909090904</c:v>
                </c:pt>
                <c:pt idx="7">
                  <c:v>0.57954545454545459</c:v>
                </c:pt>
                <c:pt idx="8">
                  <c:v>0.55369127516778527</c:v>
                </c:pt>
              </c:numCache>
            </c:numRef>
          </c:val>
        </c:ser>
        <c:ser>
          <c:idx val="15"/>
          <c:order val="15"/>
          <c:tx>
            <c:strRef>
              <c:f>'217 Luty'!$E$71</c:f>
              <c:strCache>
                <c:ptCount val="1"/>
                <c:pt idx="0">
                  <c:v>Iwona Babul</c:v>
                </c:pt>
              </c:strCache>
            </c:strRef>
          </c:tx>
          <c:val>
            <c:numRef>
              <c:f>'217 Luty'!$F$71:$N$71</c:f>
              <c:numCache>
                <c:formatCode>0.0000</c:formatCode>
                <c:ptCount val="9"/>
                <c:pt idx="0">
                  <c:v>0.39534883720930231</c:v>
                </c:pt>
                <c:pt idx="1">
                  <c:v>0.45333333333333331</c:v>
                </c:pt>
                <c:pt idx="2">
                  <c:v>0.4329896907216495</c:v>
                </c:pt>
                <c:pt idx="3">
                  <c:v>0.42748091603053434</c:v>
                </c:pt>
                <c:pt idx="4">
                  <c:v>0.39864864864864863</c:v>
                </c:pt>
                <c:pt idx="5">
                  <c:v>0.47058823529411764</c:v>
                </c:pt>
                <c:pt idx="6">
                  <c:v>0.55909090909090908</c:v>
                </c:pt>
                <c:pt idx="7">
                  <c:v>0.60227272727272729</c:v>
                </c:pt>
                <c:pt idx="8">
                  <c:v>0.55033557046979864</c:v>
                </c:pt>
              </c:numCache>
            </c:numRef>
          </c:val>
        </c:ser>
        <c:ser>
          <c:idx val="16"/>
          <c:order val="16"/>
          <c:tx>
            <c:strRef>
              <c:f>'217 Luty'!$E$72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'217 Luty'!$F$72:$N$72</c:f>
              <c:numCache>
                <c:formatCode>0.0000</c:formatCode>
                <c:ptCount val="9"/>
                <c:pt idx="0">
                  <c:v>0.53488372093023251</c:v>
                </c:pt>
                <c:pt idx="1">
                  <c:v>0.49333333333333335</c:v>
                </c:pt>
                <c:pt idx="2">
                  <c:v>0.54639175257731953</c:v>
                </c:pt>
                <c:pt idx="3">
                  <c:v>0.5572519083969466</c:v>
                </c:pt>
                <c:pt idx="4">
                  <c:v>0.5</c:v>
                </c:pt>
                <c:pt idx="5">
                  <c:v>0.54545454545454541</c:v>
                </c:pt>
                <c:pt idx="6">
                  <c:v>0.54545454545454541</c:v>
                </c:pt>
                <c:pt idx="7">
                  <c:v>0.51515151515151514</c:v>
                </c:pt>
                <c:pt idx="8">
                  <c:v>0.53355704697986572</c:v>
                </c:pt>
              </c:numCache>
            </c:numRef>
          </c:val>
        </c:ser>
        <c:ser>
          <c:idx val="17"/>
          <c:order val="17"/>
          <c:tx>
            <c:strRef>
              <c:f>'217 Luty'!$E$73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'217 Luty'!$F$73:$N$73</c:f>
              <c:numCache>
                <c:formatCode>0.0000</c:formatCode>
                <c:ptCount val="9"/>
                <c:pt idx="0">
                  <c:v>0.37209302325581395</c:v>
                </c:pt>
                <c:pt idx="1">
                  <c:v>0.42666666666666669</c:v>
                </c:pt>
                <c:pt idx="2">
                  <c:v>0.36082474226804123</c:v>
                </c:pt>
                <c:pt idx="3">
                  <c:v>0.45038167938931295</c:v>
                </c:pt>
                <c:pt idx="4">
                  <c:v>0.42567567567567566</c:v>
                </c:pt>
                <c:pt idx="5">
                  <c:v>0.43315508021390375</c:v>
                </c:pt>
                <c:pt idx="6">
                  <c:v>0.47272727272727272</c:v>
                </c:pt>
                <c:pt idx="7">
                  <c:v>0.50378787878787878</c:v>
                </c:pt>
                <c:pt idx="8">
                  <c:v>0.49664429530201343</c:v>
                </c:pt>
              </c:numCache>
            </c:numRef>
          </c:val>
        </c:ser>
        <c:ser>
          <c:idx val="18"/>
          <c:order val="18"/>
          <c:tx>
            <c:strRef>
              <c:f>'217 Luty'!$E$74</c:f>
              <c:strCache>
                <c:ptCount val="1"/>
                <c:pt idx="0">
                  <c:v>Karolina Karapyta</c:v>
                </c:pt>
              </c:strCache>
            </c:strRef>
          </c:tx>
          <c:val>
            <c:numRef>
              <c:f>'217 Luty'!$F$74:$N$74</c:f>
              <c:numCache>
                <c:formatCode>0.0000</c:formatCode>
                <c:ptCount val="9"/>
                <c:pt idx="0">
                  <c:v>0.16279069767441862</c:v>
                </c:pt>
                <c:pt idx="1">
                  <c:v>0.26666666666666666</c:v>
                </c:pt>
                <c:pt idx="2">
                  <c:v>0.27835051546391754</c:v>
                </c:pt>
                <c:pt idx="3">
                  <c:v>0.28244274809160308</c:v>
                </c:pt>
                <c:pt idx="4">
                  <c:v>0.27702702702702703</c:v>
                </c:pt>
                <c:pt idx="5">
                  <c:v>0.22994652406417113</c:v>
                </c:pt>
                <c:pt idx="6">
                  <c:v>0.20909090909090908</c:v>
                </c:pt>
                <c:pt idx="7">
                  <c:v>0.24621212121212122</c:v>
                </c:pt>
                <c:pt idx="8">
                  <c:v>0.21812080536912751</c:v>
                </c:pt>
              </c:numCache>
            </c:numRef>
          </c:val>
        </c:ser>
        <c:ser>
          <c:idx val="19"/>
          <c:order val="19"/>
          <c:tx>
            <c:strRef>
              <c:f>'217 Luty'!$E$75</c:f>
              <c:strCache>
                <c:ptCount val="1"/>
                <c:pt idx="0">
                  <c:v>Karolina Pietraszewska</c:v>
                </c:pt>
              </c:strCache>
            </c:strRef>
          </c:tx>
          <c:val>
            <c:numRef>
              <c:f>'217 Luty'!$F$75:$N$75</c:f>
              <c:numCache>
                <c:formatCode>0.0000</c:formatCode>
                <c:ptCount val="9"/>
                <c:pt idx="0">
                  <c:v>0.18604651162790697</c:v>
                </c:pt>
                <c:pt idx="1">
                  <c:v>0.16</c:v>
                </c:pt>
                <c:pt idx="2">
                  <c:v>0.23711340206185566</c:v>
                </c:pt>
                <c:pt idx="3">
                  <c:v>0.27480916030534353</c:v>
                </c:pt>
                <c:pt idx="4">
                  <c:v>0.26351351351351349</c:v>
                </c:pt>
                <c:pt idx="5">
                  <c:v>0.24598930481283424</c:v>
                </c:pt>
                <c:pt idx="6">
                  <c:v>0.22727272727272727</c:v>
                </c:pt>
                <c:pt idx="7">
                  <c:v>0.23484848484848486</c:v>
                </c:pt>
                <c:pt idx="8">
                  <c:v>0.20805369127516779</c:v>
                </c:pt>
              </c:numCache>
            </c:numRef>
          </c:val>
        </c:ser>
        <c:ser>
          <c:idx val="20"/>
          <c:order val="20"/>
          <c:tx>
            <c:strRef>
              <c:f>'217 Luty'!$E$76</c:f>
              <c:strCache>
                <c:ptCount val="1"/>
                <c:pt idx="0">
                  <c:v>Weronika Kojtka</c:v>
                </c:pt>
              </c:strCache>
            </c:strRef>
          </c:tx>
          <c:val>
            <c:numRef>
              <c:f>'217 Luty'!$F$76:$N$76</c:f>
              <c:numCache>
                <c:formatCode>0.0000</c:formatCode>
                <c:ptCount val="9"/>
                <c:pt idx="0">
                  <c:v>6.9767441860465115E-2</c:v>
                </c:pt>
                <c:pt idx="1">
                  <c:v>0.13333333333333333</c:v>
                </c:pt>
                <c:pt idx="2">
                  <c:v>0.19587628865979381</c:v>
                </c:pt>
                <c:pt idx="3">
                  <c:v>0.25190839694656486</c:v>
                </c:pt>
                <c:pt idx="4">
                  <c:v>0.24324324324324326</c:v>
                </c:pt>
                <c:pt idx="5">
                  <c:v>0.19786096256684493</c:v>
                </c:pt>
                <c:pt idx="6">
                  <c:v>0.16818181818181818</c:v>
                </c:pt>
                <c:pt idx="7">
                  <c:v>0.16666666666666666</c:v>
                </c:pt>
                <c:pt idx="8">
                  <c:v>0.16778523489932887</c:v>
                </c:pt>
              </c:numCache>
            </c:numRef>
          </c:val>
        </c:ser>
        <c:ser>
          <c:idx val="21"/>
          <c:order val="21"/>
          <c:tx>
            <c:strRef>
              <c:f>'217 Luty'!$E$77</c:f>
              <c:strCache>
                <c:ptCount val="1"/>
                <c:pt idx="0">
                  <c:v>Wiktoria Kojtka</c:v>
                </c:pt>
              </c:strCache>
            </c:strRef>
          </c:tx>
          <c:val>
            <c:numRef>
              <c:f>'217 Luty'!$F$77:$N$77</c:f>
              <c:numCache>
                <c:formatCode>0.0000</c:formatCode>
                <c:ptCount val="9"/>
                <c:pt idx="0">
                  <c:v>0.23255813953488372</c:v>
                </c:pt>
                <c:pt idx="1">
                  <c:v>0.16</c:v>
                </c:pt>
                <c:pt idx="2">
                  <c:v>0.15463917525773196</c:v>
                </c:pt>
                <c:pt idx="3">
                  <c:v>0.11450381679389313</c:v>
                </c:pt>
                <c:pt idx="4">
                  <c:v>0.11486486486486487</c:v>
                </c:pt>
                <c:pt idx="5">
                  <c:v>0.12299465240641712</c:v>
                </c:pt>
                <c:pt idx="6">
                  <c:v>0.11363636363636363</c:v>
                </c:pt>
                <c:pt idx="7">
                  <c:v>0.10606060606060606</c:v>
                </c:pt>
                <c:pt idx="8">
                  <c:v>9.3959731543624164E-2</c:v>
                </c:pt>
              </c:numCache>
            </c:numRef>
          </c:val>
        </c:ser>
        <c:ser>
          <c:idx val="22"/>
          <c:order val="22"/>
          <c:tx>
            <c:strRef>
              <c:f>'217 Luty'!$E$78</c:f>
              <c:strCache>
                <c:ptCount val="1"/>
                <c:pt idx="0">
                  <c:v>Michał Czerski</c:v>
                </c:pt>
              </c:strCache>
            </c:strRef>
          </c:tx>
          <c:val>
            <c:numRef>
              <c:f>'217 Luty'!$F$78:$N$78</c:f>
              <c:numCache>
                <c:formatCode>0.0000</c:formatCode>
                <c:ptCount val="9"/>
                <c:pt idx="0">
                  <c:v>2.3255813953488372E-2</c:v>
                </c:pt>
                <c:pt idx="1">
                  <c:v>1.3333333333333334E-2</c:v>
                </c:pt>
                <c:pt idx="2">
                  <c:v>2.0618556701030927E-2</c:v>
                </c:pt>
                <c:pt idx="3">
                  <c:v>1.5267175572519083E-2</c:v>
                </c:pt>
                <c:pt idx="4">
                  <c:v>4.0540540540540543E-2</c:v>
                </c:pt>
                <c:pt idx="5">
                  <c:v>4.8128342245989303E-2</c:v>
                </c:pt>
                <c:pt idx="6">
                  <c:v>4.5454545454545456E-2</c:v>
                </c:pt>
                <c:pt idx="7">
                  <c:v>3.787878787878788E-2</c:v>
                </c:pt>
                <c:pt idx="8">
                  <c:v>3.3557046979865772E-2</c:v>
                </c:pt>
              </c:numCache>
            </c:numRef>
          </c:val>
        </c:ser>
        <c:marker val="1"/>
        <c:axId val="88586880"/>
        <c:axId val="88596864"/>
      </c:lineChart>
      <c:catAx>
        <c:axId val="88586880"/>
        <c:scaling>
          <c:orientation val="minMax"/>
        </c:scaling>
        <c:axPos val="b"/>
        <c:numFmt formatCode="General" sourceLinked="1"/>
        <c:tickLblPos val="nextTo"/>
        <c:crossAx val="88596864"/>
        <c:crosses val="autoZero"/>
        <c:auto val="1"/>
        <c:lblAlgn val="ctr"/>
        <c:lblOffset val="100"/>
      </c:catAx>
      <c:valAx>
        <c:axId val="88596864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88586880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8490275893260963"/>
          <c:h val="0.69578745811393006"/>
        </c:manualLayout>
      </c:layout>
    </c:legend>
    <c:plotVisOnly val="1"/>
    <c:dispBlanksAs val="gap"/>
  </c:chart>
  <c:printSettings>
    <c:headerFooter/>
    <c:pageMargins b="0.75000000000001055" l="0.70000000000000062" r="0.70000000000000062" t="0.75000000000001055" header="0.30000000000000032" footer="0.30000000000000032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lang val="pl-PL"/>
  <c:chart>
    <c:plotArea>
      <c:layout>
        <c:manualLayout>
          <c:layoutTarget val="inner"/>
          <c:xMode val="edge"/>
          <c:yMode val="edge"/>
          <c:x val="0.26537469916329287"/>
          <c:y val="3.9863574745464515E-2"/>
          <c:w val="0.71381405746336191"/>
          <c:h val="0.92686087164005682"/>
        </c:manualLayout>
      </c:layout>
      <c:lineChart>
        <c:grouping val="standard"/>
        <c:ser>
          <c:idx val="0"/>
          <c:order val="0"/>
          <c:tx>
            <c:strRef>
              <c:f>'216 Styczeń'!$E$31</c:f>
              <c:strCache>
                <c:ptCount val="1"/>
                <c:pt idx="0">
                  <c:v>Paweł Kikel</c:v>
                </c:pt>
              </c:strCache>
            </c:strRef>
          </c:tx>
          <c:val>
            <c:numRef>
              <c:f>'216 Styczeń'!$F$31:$Q$31</c:f>
              <c:numCache>
                <c:formatCode>0.0000</c:formatCode>
                <c:ptCount val="12"/>
                <c:pt idx="0">
                  <c:v>1</c:v>
                </c:pt>
                <c:pt idx="1">
                  <c:v>1</c:v>
                </c:pt>
                <c:pt idx="2">
                  <c:v>1</c:v>
                </c:pt>
                <c:pt idx="3">
                  <c:v>1</c:v>
                </c:pt>
                <c:pt idx="4">
                  <c:v>1</c:v>
                </c:pt>
                <c:pt idx="5">
                  <c:v>1</c:v>
                </c:pt>
                <c:pt idx="6">
                  <c:v>1</c:v>
                </c:pt>
                <c:pt idx="7">
                  <c:v>1</c:v>
                </c:pt>
                <c:pt idx="8">
                  <c:v>1</c:v>
                </c:pt>
                <c:pt idx="9">
                  <c:v>1</c:v>
                </c:pt>
                <c:pt idx="10">
                  <c:v>1</c:v>
                </c:pt>
                <c:pt idx="11">
                  <c:v>1</c:v>
                </c:pt>
              </c:numCache>
            </c:numRef>
          </c:val>
        </c:ser>
        <c:ser>
          <c:idx val="1"/>
          <c:order val="1"/>
          <c:tx>
            <c:strRef>
              <c:f>'216 Styczeń'!$E$32</c:f>
              <c:strCache>
                <c:ptCount val="1"/>
                <c:pt idx="0">
                  <c:v>Paweł "Trzmiel" Gromadzki</c:v>
                </c:pt>
              </c:strCache>
            </c:strRef>
          </c:tx>
          <c:val>
            <c:numRef>
              <c:f>'216 Styczeń'!$F$32:$Q$32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0.82222222222222219</c:v>
                </c:pt>
                <c:pt idx="2">
                  <c:v>0.76388888888888884</c:v>
                </c:pt>
                <c:pt idx="3">
                  <c:v>0.84</c:v>
                </c:pt>
                <c:pt idx="4">
                  <c:v>0.89166666666666672</c:v>
                </c:pt>
                <c:pt idx="5">
                  <c:v>0.90140845070422537</c:v>
                </c:pt>
                <c:pt idx="6">
                  <c:v>0.92307692307692313</c:v>
                </c:pt>
                <c:pt idx="7">
                  <c:v>0.91794871794871791</c:v>
                </c:pt>
                <c:pt idx="8">
                  <c:v>0.94907407407407407</c:v>
                </c:pt>
                <c:pt idx="9">
                  <c:v>0.94672131147540983</c:v>
                </c:pt>
                <c:pt idx="10">
                  <c:v>0.9923371647509579</c:v>
                </c:pt>
                <c:pt idx="11">
                  <c:v>0.99644128113879005</c:v>
                </c:pt>
              </c:numCache>
            </c:numRef>
          </c:val>
        </c:ser>
        <c:ser>
          <c:idx val="2"/>
          <c:order val="2"/>
          <c:tx>
            <c:strRef>
              <c:f>'216 Styczeń'!$E$33</c:f>
              <c:strCache>
                <c:ptCount val="1"/>
                <c:pt idx="0">
                  <c:v>Robert "Stanley" Stańczyk</c:v>
                </c:pt>
              </c:strCache>
            </c:strRef>
          </c:tx>
          <c:val>
            <c:numRef>
              <c:f>'216 Styczeń'!$F$33:$Q$33</c:f>
              <c:numCache>
                <c:formatCode>0.0000</c:formatCode>
                <c:ptCount val="12"/>
                <c:pt idx="0">
                  <c:v>0.46153846153846156</c:v>
                </c:pt>
                <c:pt idx="1">
                  <c:v>0.51111111111111107</c:v>
                </c:pt>
                <c:pt idx="2">
                  <c:v>0.47222222222222221</c:v>
                </c:pt>
                <c:pt idx="3">
                  <c:v>0.56000000000000005</c:v>
                </c:pt>
                <c:pt idx="4">
                  <c:v>0.6</c:v>
                </c:pt>
                <c:pt idx="5">
                  <c:v>0.647887323943662</c:v>
                </c:pt>
                <c:pt idx="6">
                  <c:v>0.65680473372781067</c:v>
                </c:pt>
                <c:pt idx="7">
                  <c:v>0.65641025641025641</c:v>
                </c:pt>
                <c:pt idx="8">
                  <c:v>0.64814814814814814</c:v>
                </c:pt>
                <c:pt idx="9">
                  <c:v>0.66393442622950816</c:v>
                </c:pt>
                <c:pt idx="10">
                  <c:v>0.65900383141762453</c:v>
                </c:pt>
                <c:pt idx="11">
                  <c:v>0.67615658362989328</c:v>
                </c:pt>
              </c:numCache>
            </c:numRef>
          </c:val>
        </c:ser>
        <c:ser>
          <c:idx val="3"/>
          <c:order val="3"/>
          <c:tx>
            <c:strRef>
              <c:f>'216 Styczeń'!$E$34</c:f>
              <c:strCache>
                <c:ptCount val="1"/>
                <c:pt idx="0">
                  <c:v>Aleksandr Skorniakov</c:v>
                </c:pt>
              </c:strCache>
            </c:strRef>
          </c:tx>
          <c:val>
            <c:numRef>
              <c:f>'216 Styczeń'!$F$34:$Q$34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0.68888888888888888</c:v>
                </c:pt>
                <c:pt idx="2">
                  <c:v>0.625</c:v>
                </c:pt>
                <c:pt idx="3">
                  <c:v>0.59</c:v>
                </c:pt>
                <c:pt idx="4">
                  <c:v>0.65</c:v>
                </c:pt>
                <c:pt idx="5">
                  <c:v>0.57042253521126762</c:v>
                </c:pt>
                <c:pt idx="6">
                  <c:v>0.52662721893491127</c:v>
                </c:pt>
                <c:pt idx="7">
                  <c:v>0.55897435897435899</c:v>
                </c:pt>
                <c:pt idx="8">
                  <c:v>0.60648148148148151</c:v>
                </c:pt>
                <c:pt idx="9">
                  <c:v>0.63114754098360659</c:v>
                </c:pt>
                <c:pt idx="10">
                  <c:v>0.64750957854406133</c:v>
                </c:pt>
                <c:pt idx="11">
                  <c:v>0.63345195729537362</c:v>
                </c:pt>
              </c:numCache>
            </c:numRef>
          </c:val>
        </c:ser>
        <c:ser>
          <c:idx val="4"/>
          <c:order val="4"/>
          <c:tx>
            <c:strRef>
              <c:f>'216 Styczeń'!$E$35</c:f>
              <c:strCache>
                <c:ptCount val="1"/>
                <c:pt idx="0">
                  <c:v>Leszek "Haris" Jęczkowski</c:v>
                </c:pt>
              </c:strCache>
            </c:strRef>
          </c:tx>
          <c:val>
            <c:numRef>
              <c:f>'216 Styczeń'!$F$35:$Q$35</c:f>
              <c:numCache>
                <c:formatCode>0.0000</c:formatCode>
                <c:ptCount val="12"/>
                <c:pt idx="0">
                  <c:v>0.88461538461538458</c:v>
                </c:pt>
                <c:pt idx="1">
                  <c:v>0.77777777777777779</c:v>
                </c:pt>
                <c:pt idx="2">
                  <c:v>0.70833333333333337</c:v>
                </c:pt>
                <c:pt idx="3">
                  <c:v>0.68</c:v>
                </c:pt>
                <c:pt idx="4">
                  <c:v>0.67500000000000004</c:v>
                </c:pt>
                <c:pt idx="5">
                  <c:v>0.66901408450704225</c:v>
                </c:pt>
                <c:pt idx="6">
                  <c:v>0.63905325443786987</c:v>
                </c:pt>
                <c:pt idx="7">
                  <c:v>0.65641025641025641</c:v>
                </c:pt>
                <c:pt idx="8">
                  <c:v>0.69444444444444442</c:v>
                </c:pt>
                <c:pt idx="9">
                  <c:v>0.63934426229508201</c:v>
                </c:pt>
                <c:pt idx="10">
                  <c:v>0.64367816091954022</c:v>
                </c:pt>
                <c:pt idx="11">
                  <c:v>0.63345195729537362</c:v>
                </c:pt>
              </c:numCache>
            </c:numRef>
          </c:val>
        </c:ser>
        <c:ser>
          <c:idx val="5"/>
          <c:order val="5"/>
          <c:tx>
            <c:strRef>
              <c:f>'216 Styczeń'!$E$36</c:f>
              <c:strCache>
                <c:ptCount val="1"/>
                <c:pt idx="0">
                  <c:v>Robert "Gata" Piechota</c:v>
                </c:pt>
              </c:strCache>
            </c:strRef>
          </c:tx>
          <c:val>
            <c:numRef>
              <c:f>'216 Styczeń'!$F$36:$Q$36</c:f>
              <c:numCache>
                <c:formatCode>0.0000</c:formatCode>
                <c:ptCount val="12"/>
                <c:pt idx="0">
                  <c:v>0.53846153846153844</c:v>
                </c:pt>
                <c:pt idx="1">
                  <c:v>0.8</c:v>
                </c:pt>
                <c:pt idx="2">
                  <c:v>0.68055555555555558</c:v>
                </c:pt>
                <c:pt idx="3">
                  <c:v>0.65</c:v>
                </c:pt>
                <c:pt idx="4">
                  <c:v>0.70833333333333337</c:v>
                </c:pt>
                <c:pt idx="5">
                  <c:v>0.647887323943662</c:v>
                </c:pt>
                <c:pt idx="6">
                  <c:v>0.67455621301775148</c:v>
                </c:pt>
                <c:pt idx="7">
                  <c:v>0.66153846153846152</c:v>
                </c:pt>
                <c:pt idx="8">
                  <c:v>0.67129629629629628</c:v>
                </c:pt>
                <c:pt idx="9">
                  <c:v>0.62295081967213117</c:v>
                </c:pt>
                <c:pt idx="10">
                  <c:v>0.62835249042145591</c:v>
                </c:pt>
                <c:pt idx="11">
                  <c:v>0.60142348754448394</c:v>
                </c:pt>
              </c:numCache>
            </c:numRef>
          </c:val>
        </c:ser>
        <c:ser>
          <c:idx val="6"/>
          <c:order val="6"/>
          <c:tx>
            <c:strRef>
              <c:f>'216 Styczeń'!$E$37</c:f>
              <c:strCache>
                <c:ptCount val="1"/>
                <c:pt idx="0">
                  <c:v>Krzysztof "FAZIK" Brzeziński</c:v>
                </c:pt>
              </c:strCache>
            </c:strRef>
          </c:tx>
          <c:val>
            <c:numRef>
              <c:f>'216 Styczeń'!$F$37:$Q$37</c:f>
              <c:numCache>
                <c:formatCode>0.0000</c:formatCode>
                <c:ptCount val="12"/>
                <c:pt idx="0">
                  <c:v>0.65384615384615385</c:v>
                </c:pt>
                <c:pt idx="1">
                  <c:v>0.71111111111111114</c:v>
                </c:pt>
                <c:pt idx="2">
                  <c:v>0.54166666666666663</c:v>
                </c:pt>
                <c:pt idx="3">
                  <c:v>0.52</c:v>
                </c:pt>
                <c:pt idx="4">
                  <c:v>0.5083333333333333</c:v>
                </c:pt>
                <c:pt idx="5">
                  <c:v>0.47183098591549294</c:v>
                </c:pt>
                <c:pt idx="6">
                  <c:v>0.48520710059171596</c:v>
                </c:pt>
                <c:pt idx="7">
                  <c:v>0.50769230769230766</c:v>
                </c:pt>
                <c:pt idx="8">
                  <c:v>0.47685185185185186</c:v>
                </c:pt>
                <c:pt idx="9">
                  <c:v>0.47540983606557374</c:v>
                </c:pt>
                <c:pt idx="10">
                  <c:v>0.49042145593869729</c:v>
                </c:pt>
                <c:pt idx="11">
                  <c:v>0.51245551601423489</c:v>
                </c:pt>
              </c:numCache>
            </c:numRef>
          </c:val>
        </c:ser>
        <c:ser>
          <c:idx val="7"/>
          <c:order val="7"/>
          <c:tx>
            <c:strRef>
              <c:f>'216 Styczeń'!$E$38</c:f>
              <c:strCache>
                <c:ptCount val="1"/>
                <c:pt idx="0">
                  <c:v>Dorota Janiszewska</c:v>
                </c:pt>
              </c:strCache>
            </c:strRef>
          </c:tx>
          <c:val>
            <c:numRef>
              <c:f>'216 Styczeń'!$F$38:$Q$38</c:f>
              <c:numCache>
                <c:formatCode>0.0000</c:formatCode>
                <c:ptCount val="12"/>
                <c:pt idx="0">
                  <c:v>0.57692307692307687</c:v>
                </c:pt>
                <c:pt idx="1">
                  <c:v>0.42222222222222222</c:v>
                </c:pt>
                <c:pt idx="2">
                  <c:v>0.33333333333333331</c:v>
                </c:pt>
                <c:pt idx="3">
                  <c:v>0.37</c:v>
                </c:pt>
                <c:pt idx="4">
                  <c:v>0.45833333333333331</c:v>
                </c:pt>
                <c:pt idx="5">
                  <c:v>0.41549295774647887</c:v>
                </c:pt>
                <c:pt idx="6">
                  <c:v>0.43195266272189348</c:v>
                </c:pt>
                <c:pt idx="7">
                  <c:v>0.41538461538461541</c:v>
                </c:pt>
                <c:pt idx="8">
                  <c:v>0.40277777777777779</c:v>
                </c:pt>
                <c:pt idx="9">
                  <c:v>0.38114754098360654</c:v>
                </c:pt>
                <c:pt idx="10">
                  <c:v>0.42145593869731801</c:v>
                </c:pt>
                <c:pt idx="11">
                  <c:v>0.40925266903914592</c:v>
                </c:pt>
              </c:numCache>
            </c:numRef>
          </c:val>
        </c:ser>
        <c:ser>
          <c:idx val="8"/>
          <c:order val="8"/>
          <c:tx>
            <c:strRef>
              <c:f>'216 Styczeń'!$E$39</c:f>
              <c:strCache>
                <c:ptCount val="1"/>
                <c:pt idx="0">
                  <c:v>Kostiantyn Fedotov</c:v>
                </c:pt>
              </c:strCache>
            </c:strRef>
          </c:tx>
          <c:val>
            <c:numRef>
              <c:f>'216 Styczeń'!$F$39:$Q$39</c:f>
              <c:numCache>
                <c:formatCode>0.0000</c:formatCode>
                <c:ptCount val="12"/>
                <c:pt idx="0">
                  <c:v>0.61538461538461542</c:v>
                </c:pt>
                <c:pt idx="1">
                  <c:v>0.51111111111111107</c:v>
                </c:pt>
                <c:pt idx="2">
                  <c:v>0.31944444444444442</c:v>
                </c:pt>
                <c:pt idx="3">
                  <c:v>0.32</c:v>
                </c:pt>
                <c:pt idx="4">
                  <c:v>0.32500000000000001</c:v>
                </c:pt>
                <c:pt idx="5">
                  <c:v>0.352112676056338</c:v>
                </c:pt>
                <c:pt idx="6">
                  <c:v>0.378698224852071</c:v>
                </c:pt>
                <c:pt idx="7">
                  <c:v>0.4</c:v>
                </c:pt>
                <c:pt idx="8">
                  <c:v>0.3611111111111111</c:v>
                </c:pt>
                <c:pt idx="9">
                  <c:v>0.38114754098360654</c:v>
                </c:pt>
                <c:pt idx="10">
                  <c:v>0.39846743295019155</c:v>
                </c:pt>
                <c:pt idx="11">
                  <c:v>0.37010676156583627</c:v>
                </c:pt>
              </c:numCache>
            </c:numRef>
          </c:val>
        </c:ser>
        <c:ser>
          <c:idx val="9"/>
          <c:order val="9"/>
          <c:tx>
            <c:strRef>
              <c:f>'216 Styczeń'!$E$40</c:f>
              <c:strCache>
                <c:ptCount val="1"/>
                <c:pt idx="0">
                  <c:v>Radosław "Shogun" Wiśniewski</c:v>
                </c:pt>
              </c:strCache>
            </c:strRef>
          </c:tx>
          <c:val>
            <c:numRef>
              <c:f>'216 Styczeń'!$F$40:$Q$40</c:f>
              <c:numCache>
                <c:formatCode>0.0000</c:formatCode>
                <c:ptCount val="12"/>
                <c:pt idx="0">
                  <c:v>0.34615384615384615</c:v>
                </c:pt>
                <c:pt idx="1">
                  <c:v>0.24444444444444444</c:v>
                </c:pt>
                <c:pt idx="2">
                  <c:v>0.15277777777777779</c:v>
                </c:pt>
                <c:pt idx="3">
                  <c:v>0.11</c:v>
                </c:pt>
                <c:pt idx="4">
                  <c:v>0.21666666666666667</c:v>
                </c:pt>
                <c:pt idx="5">
                  <c:v>0.18309859154929578</c:v>
                </c:pt>
                <c:pt idx="6">
                  <c:v>0.20118343195266272</c:v>
                </c:pt>
                <c:pt idx="7">
                  <c:v>0.20512820512820512</c:v>
                </c:pt>
                <c:pt idx="8">
                  <c:v>0.22685185185185186</c:v>
                </c:pt>
                <c:pt idx="9">
                  <c:v>0.22950819672131148</c:v>
                </c:pt>
                <c:pt idx="10">
                  <c:v>0.26819923371647508</c:v>
                </c:pt>
                <c:pt idx="11">
                  <c:v>0.2597864768683274</c:v>
                </c:pt>
              </c:numCache>
            </c:numRef>
          </c:val>
        </c:ser>
        <c:ser>
          <c:idx val="10"/>
          <c:order val="10"/>
          <c:tx>
            <c:strRef>
              <c:f>'216 Styczeń'!$E$41</c:f>
              <c:strCache>
                <c:ptCount val="1"/>
                <c:pt idx="0">
                  <c:v>Karolina Pietraszewska</c:v>
                </c:pt>
              </c:strCache>
            </c:strRef>
          </c:tx>
          <c:val>
            <c:numRef>
              <c:f>'216 Styczeń'!$F$41:$Q$41</c:f>
              <c:numCache>
                <c:formatCode>0.0000</c:formatCode>
                <c:ptCount val="12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5.8333333333333334E-2</c:v>
                </c:pt>
                <c:pt idx="5">
                  <c:v>4.9295774647887321E-2</c:v>
                </c:pt>
                <c:pt idx="6">
                  <c:v>0.16568047337278108</c:v>
                </c:pt>
                <c:pt idx="7">
                  <c:v>0.14358974358974358</c:v>
                </c:pt>
                <c:pt idx="8">
                  <c:v>0.12962962962962962</c:v>
                </c:pt>
                <c:pt idx="9">
                  <c:v>0.11475409836065574</c:v>
                </c:pt>
                <c:pt idx="10">
                  <c:v>0.1417624521072797</c:v>
                </c:pt>
                <c:pt idx="11">
                  <c:v>0.13167259786476868</c:v>
                </c:pt>
              </c:numCache>
            </c:numRef>
          </c:val>
        </c:ser>
        <c:marker val="1"/>
        <c:axId val="120840576"/>
        <c:axId val="120842112"/>
      </c:lineChart>
      <c:catAx>
        <c:axId val="120840576"/>
        <c:scaling>
          <c:orientation val="minMax"/>
        </c:scaling>
        <c:axPos val="b"/>
        <c:numFmt formatCode="General" sourceLinked="1"/>
        <c:tickLblPos val="nextTo"/>
        <c:crossAx val="120842112"/>
        <c:crosses val="autoZero"/>
        <c:auto val="1"/>
        <c:lblAlgn val="ctr"/>
        <c:lblOffset val="100"/>
      </c:catAx>
      <c:valAx>
        <c:axId val="120842112"/>
        <c:scaling>
          <c:orientation val="minMax"/>
          <c:max val="1.1000000000000001"/>
          <c:min val="0"/>
        </c:scaling>
        <c:axPos val="l"/>
        <c:majorGridlines/>
        <c:numFmt formatCode="0.0" sourceLinked="0"/>
        <c:tickLblPos val="nextTo"/>
        <c:crossAx val="120840576"/>
        <c:crosses val="autoZero"/>
        <c:crossBetween val="between"/>
      </c:valAx>
    </c:plotArea>
    <c:legend>
      <c:legendPos val="r"/>
      <c:layout>
        <c:manualLayout>
          <c:xMode val="edge"/>
          <c:yMode val="edge"/>
          <c:x val="0"/>
          <c:y val="6.5680535215772398E-2"/>
          <c:w val="0.25806280466384846"/>
          <c:h val="0.88421428904220278"/>
        </c:manualLayout>
      </c:layout>
    </c:legend>
    <c:plotVisOnly val="1"/>
    <c:dispBlanksAs val="gap"/>
  </c:chart>
  <c:printSettings>
    <c:headerFooter/>
    <c:pageMargins b="0.75000000000001033" l="0.70000000000000062" r="0.70000000000000062" t="0.75000000000001033" header="0.30000000000000032" footer="0.30000000000000032"/>
    <c:pageSetup/>
  </c:printSettings>
</c:chartSpace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chart" Target="../charts/chart1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2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914400</xdr:colOff>
      <xdr:row>25</xdr:row>
      <xdr:rowOff>171449</xdr:rowOff>
    </xdr:from>
    <xdr:to>
      <xdr:col>14</xdr:col>
      <xdr:colOff>304800</xdr:colOff>
      <xdr:row>65</xdr:row>
      <xdr:rowOff>142875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1257300</xdr:colOff>
      <xdr:row>13</xdr:row>
      <xdr:rowOff>95249</xdr:rowOff>
    </xdr:from>
    <xdr:to>
      <xdr:col>18</xdr:col>
      <xdr:colOff>209550</xdr:colOff>
      <xdr:row>41</xdr:row>
      <xdr:rowOff>66675</xdr:rowOff>
    </xdr:to>
    <xdr:graphicFrame macro="">
      <xdr:nvGraphicFramePr>
        <xdr:cNvPr id="2" name="Chart 4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U78"/>
  <sheetViews>
    <sheetView tabSelected="1"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5" width="6.5703125" customWidth="1"/>
    <col min="16" max="16" width="14" customWidth="1"/>
    <col min="17" max="17" width="5.7109375" customWidth="1"/>
    <col min="18" max="18" width="13.7109375" customWidth="1"/>
    <col min="19" max="19" width="6" customWidth="1"/>
    <col min="20" max="20" width="7.140625" customWidth="1"/>
    <col min="21" max="21" width="6.28515625" customWidth="1"/>
  </cols>
  <sheetData>
    <row r="1" spans="1:21" ht="14.45" customHeight="1">
      <c r="A1" s="31" t="s">
        <v>0</v>
      </c>
      <c r="B1" s="31" t="s">
        <v>1</v>
      </c>
      <c r="C1" s="31" t="s">
        <v>2</v>
      </c>
      <c r="D1" s="32" t="s">
        <v>3</v>
      </c>
      <c r="E1" s="34" t="s">
        <v>4</v>
      </c>
      <c r="F1" s="30">
        <v>1</v>
      </c>
      <c r="G1" s="30">
        <v>2</v>
      </c>
      <c r="H1" s="30">
        <v>3</v>
      </c>
      <c r="I1" s="30">
        <v>4</v>
      </c>
      <c r="J1" s="30">
        <v>5</v>
      </c>
      <c r="K1" s="30">
        <v>6</v>
      </c>
      <c r="L1" s="30">
        <v>7</v>
      </c>
      <c r="M1" s="30">
        <v>8</v>
      </c>
      <c r="N1" s="30">
        <v>9</v>
      </c>
      <c r="O1" s="22"/>
      <c r="P1" s="29" t="s">
        <v>25</v>
      </c>
      <c r="Q1" s="29"/>
      <c r="R1" s="29"/>
      <c r="S1" s="29"/>
      <c r="T1" s="20" t="s">
        <v>28</v>
      </c>
      <c r="U1" s="28">
        <f>50+50+25+50+25+200</f>
        <v>400</v>
      </c>
    </row>
    <row r="2" spans="1:21">
      <c r="A2" s="31"/>
      <c r="B2" s="31"/>
      <c r="C2" s="31"/>
      <c r="D2" s="33"/>
      <c r="E2" s="34"/>
      <c r="F2" s="30"/>
      <c r="G2" s="30"/>
      <c r="H2" s="30"/>
      <c r="I2" s="30"/>
      <c r="J2" s="30"/>
      <c r="K2" s="30"/>
      <c r="L2" s="30"/>
      <c r="M2" s="30"/>
      <c r="N2" s="30"/>
      <c r="O2" s="22"/>
      <c r="P2" t="s">
        <v>26</v>
      </c>
      <c r="Q2" s="7"/>
      <c r="R2" t="s">
        <v>24</v>
      </c>
      <c r="S2" s="7" t="s">
        <v>34</v>
      </c>
      <c r="T2" t="s">
        <v>27</v>
      </c>
      <c r="U2" s="7" t="s">
        <v>34</v>
      </c>
    </row>
    <row r="3" spans="1:21">
      <c r="A3" s="9">
        <v>1</v>
      </c>
      <c r="B3" s="15" t="s">
        <v>32</v>
      </c>
      <c r="C3" s="10" t="s">
        <v>5</v>
      </c>
      <c r="D3" s="16" t="s">
        <v>6</v>
      </c>
      <c r="E3" s="13">
        <f>SUM(F3:N3)</f>
        <v>298</v>
      </c>
      <c r="F3" s="17">
        <v>41</v>
      </c>
      <c r="G3" s="17">
        <v>20</v>
      </c>
      <c r="H3" s="17">
        <v>16</v>
      </c>
      <c r="I3" s="17">
        <v>37</v>
      </c>
      <c r="J3" s="17">
        <v>15</v>
      </c>
      <c r="K3" s="17">
        <v>44</v>
      </c>
      <c r="L3" s="17">
        <v>42</v>
      </c>
      <c r="M3" s="17">
        <v>49</v>
      </c>
      <c r="N3" s="17">
        <v>34</v>
      </c>
      <c r="O3" s="22"/>
      <c r="T3">
        <f>E3-$U$1</f>
        <v>-102</v>
      </c>
      <c r="U3" s="19">
        <f>E3/$U$1</f>
        <v>0.745</v>
      </c>
    </row>
    <row r="4" spans="1:21">
      <c r="A4" s="9">
        <v>2</v>
      </c>
      <c r="B4" s="11" t="s">
        <v>33</v>
      </c>
      <c r="C4" s="10" t="s">
        <v>5</v>
      </c>
      <c r="D4" s="16" t="s">
        <v>6</v>
      </c>
      <c r="E4" s="13">
        <f>SUM(F4:N4)</f>
        <v>291</v>
      </c>
      <c r="F4" s="18">
        <v>43</v>
      </c>
      <c r="G4" s="18">
        <v>32</v>
      </c>
      <c r="H4" s="18">
        <v>22</v>
      </c>
      <c r="I4" s="18">
        <v>34</v>
      </c>
      <c r="J4" s="14">
        <v>17</v>
      </c>
      <c r="K4" s="14">
        <v>39</v>
      </c>
      <c r="L4" s="14">
        <v>33</v>
      </c>
      <c r="M4" s="14">
        <v>37</v>
      </c>
      <c r="N4" s="14">
        <v>34</v>
      </c>
      <c r="O4" s="22"/>
      <c r="P4">
        <f>E3-E4</f>
        <v>7</v>
      </c>
      <c r="Q4" s="19"/>
      <c r="R4">
        <f>E4-E$3</f>
        <v>-7</v>
      </c>
      <c r="S4" s="19">
        <f t="shared" ref="S4:S25" si="0">E4/E$3</f>
        <v>0.97651006711409394</v>
      </c>
      <c r="T4">
        <f t="shared" ref="T4:T13" si="1">E4-$U$1</f>
        <v>-109</v>
      </c>
      <c r="U4" s="19">
        <f t="shared" ref="U4:U13" si="2">E4/$U$1</f>
        <v>0.72750000000000004</v>
      </c>
    </row>
    <row r="5" spans="1:21">
      <c r="A5" s="9">
        <v>3</v>
      </c>
      <c r="B5" s="11" t="s">
        <v>37</v>
      </c>
      <c r="C5" s="10" t="s">
        <v>38</v>
      </c>
      <c r="D5" s="16" t="s">
        <v>8</v>
      </c>
      <c r="E5" s="13">
        <f>SUM(F5:N5)</f>
        <v>262</v>
      </c>
      <c r="F5" s="17">
        <v>40</v>
      </c>
      <c r="G5" s="17">
        <v>17</v>
      </c>
      <c r="H5" s="17">
        <v>16</v>
      </c>
      <c r="I5" s="17">
        <v>24</v>
      </c>
      <c r="J5" s="17">
        <v>12</v>
      </c>
      <c r="K5" s="17">
        <v>44</v>
      </c>
      <c r="L5" s="17">
        <v>37</v>
      </c>
      <c r="M5" s="17">
        <v>39</v>
      </c>
      <c r="N5" s="17">
        <v>33</v>
      </c>
      <c r="O5" s="22"/>
      <c r="P5">
        <f t="shared" ref="P5:P25" si="3">E4-E5</f>
        <v>29</v>
      </c>
      <c r="Q5" s="19"/>
      <c r="R5">
        <f t="shared" ref="R5:R25" si="4">E5-E$3</f>
        <v>-36</v>
      </c>
      <c r="S5" s="19">
        <f t="shared" ref="S5:S25" si="5">E5/E$3</f>
        <v>0.87919463087248317</v>
      </c>
      <c r="T5">
        <f t="shared" ref="T5:T25" si="6">E5-$U$1</f>
        <v>-138</v>
      </c>
      <c r="U5" s="19">
        <f t="shared" ref="U5:U25" si="7">E5/$U$1</f>
        <v>0.65500000000000003</v>
      </c>
    </row>
    <row r="6" spans="1:21">
      <c r="A6" s="9">
        <v>4</v>
      </c>
      <c r="B6" s="11" t="s">
        <v>7</v>
      </c>
      <c r="C6" s="12" t="s">
        <v>5</v>
      </c>
      <c r="D6" s="12" t="s">
        <v>6</v>
      </c>
      <c r="E6" s="13">
        <f>SUM(F6:N6)</f>
        <v>256</v>
      </c>
      <c r="F6" s="14">
        <v>33</v>
      </c>
      <c r="G6" s="14">
        <v>15</v>
      </c>
      <c r="H6" s="14">
        <v>19</v>
      </c>
      <c r="I6" s="14">
        <v>27</v>
      </c>
      <c r="J6" s="14">
        <v>9</v>
      </c>
      <c r="K6" s="14">
        <v>43</v>
      </c>
      <c r="L6" s="14">
        <v>36</v>
      </c>
      <c r="M6" s="14">
        <v>36</v>
      </c>
      <c r="N6" s="14">
        <v>38</v>
      </c>
      <c r="O6" s="22"/>
      <c r="P6">
        <f t="shared" si="3"/>
        <v>6</v>
      </c>
      <c r="Q6" s="19"/>
      <c r="R6">
        <f t="shared" si="4"/>
        <v>-42</v>
      </c>
      <c r="S6" s="19">
        <f t="shared" si="5"/>
        <v>0.85906040268456374</v>
      </c>
      <c r="T6">
        <f t="shared" si="6"/>
        <v>-144</v>
      </c>
      <c r="U6" s="19">
        <f t="shared" si="7"/>
        <v>0.64</v>
      </c>
    </row>
    <row r="7" spans="1:21">
      <c r="A7" s="9">
        <v>5</v>
      </c>
      <c r="B7" s="11" t="s">
        <v>30</v>
      </c>
      <c r="C7" s="10" t="s">
        <v>5</v>
      </c>
      <c r="D7" s="16" t="s">
        <v>9</v>
      </c>
      <c r="E7" s="13">
        <f>SUM(F7:N7)</f>
        <v>247</v>
      </c>
      <c r="F7" s="17">
        <v>27</v>
      </c>
      <c r="G7" s="17">
        <v>24</v>
      </c>
      <c r="H7" s="17">
        <v>16</v>
      </c>
      <c r="I7" s="17">
        <v>33</v>
      </c>
      <c r="J7" s="17">
        <v>9</v>
      </c>
      <c r="K7" s="17">
        <v>33</v>
      </c>
      <c r="L7" s="17">
        <v>42</v>
      </c>
      <c r="M7" s="17">
        <v>32</v>
      </c>
      <c r="N7" s="17">
        <v>31</v>
      </c>
      <c r="O7" s="22"/>
      <c r="P7">
        <f t="shared" si="3"/>
        <v>9</v>
      </c>
      <c r="Q7" s="19"/>
      <c r="R7">
        <f t="shared" si="4"/>
        <v>-51</v>
      </c>
      <c r="S7" s="19">
        <f t="shared" si="5"/>
        <v>0.82885906040268453</v>
      </c>
      <c r="T7">
        <f t="shared" si="6"/>
        <v>-153</v>
      </c>
      <c r="U7" s="19">
        <f t="shared" si="7"/>
        <v>0.61750000000000005</v>
      </c>
    </row>
    <row r="8" spans="1:21">
      <c r="A8" s="9">
        <v>6</v>
      </c>
      <c r="B8" s="24" t="s">
        <v>22</v>
      </c>
      <c r="C8" s="25" t="s">
        <v>5</v>
      </c>
      <c r="D8" s="25" t="s">
        <v>12</v>
      </c>
      <c r="E8" s="13">
        <f>SUM(F8:N8)</f>
        <v>241</v>
      </c>
      <c r="F8" s="18">
        <v>32</v>
      </c>
      <c r="G8" s="18">
        <v>19</v>
      </c>
      <c r="H8" s="18">
        <v>18</v>
      </c>
      <c r="I8" s="18">
        <v>24</v>
      </c>
      <c r="J8" s="18">
        <v>9</v>
      </c>
      <c r="K8" s="18">
        <v>37</v>
      </c>
      <c r="L8" s="18">
        <v>40</v>
      </c>
      <c r="M8" s="18">
        <v>38</v>
      </c>
      <c r="N8" s="18">
        <v>24</v>
      </c>
      <c r="O8" s="22"/>
      <c r="P8">
        <f t="shared" si="3"/>
        <v>6</v>
      </c>
      <c r="Q8" s="19"/>
      <c r="R8">
        <f t="shared" si="4"/>
        <v>-57</v>
      </c>
      <c r="S8" s="19">
        <f t="shared" si="5"/>
        <v>0.8087248322147651</v>
      </c>
      <c r="T8">
        <f t="shared" si="6"/>
        <v>-159</v>
      </c>
      <c r="U8" s="19">
        <f t="shared" si="7"/>
        <v>0.60250000000000004</v>
      </c>
    </row>
    <row r="9" spans="1:21">
      <c r="A9" s="9">
        <v>7</v>
      </c>
      <c r="B9" s="11" t="s">
        <v>40</v>
      </c>
      <c r="C9" s="12" t="s">
        <v>41</v>
      </c>
      <c r="D9" s="12" t="s">
        <v>9</v>
      </c>
      <c r="E9" s="13">
        <f>SUM(F9:N9)</f>
        <v>239</v>
      </c>
      <c r="F9" s="17">
        <v>22</v>
      </c>
      <c r="G9" s="17">
        <v>10</v>
      </c>
      <c r="H9" s="17">
        <v>17</v>
      </c>
      <c r="I9" s="17">
        <v>28</v>
      </c>
      <c r="J9" s="17">
        <v>6</v>
      </c>
      <c r="K9" s="17">
        <v>40</v>
      </c>
      <c r="L9" s="17">
        <v>35</v>
      </c>
      <c r="M9" s="17">
        <v>41</v>
      </c>
      <c r="N9" s="17">
        <v>40</v>
      </c>
      <c r="O9" s="22"/>
      <c r="P9">
        <f t="shared" si="3"/>
        <v>2</v>
      </c>
      <c r="Q9" s="19"/>
      <c r="R9">
        <f t="shared" si="4"/>
        <v>-59</v>
      </c>
      <c r="S9" s="19">
        <f t="shared" si="5"/>
        <v>0.80201342281879195</v>
      </c>
      <c r="T9">
        <f t="shared" si="6"/>
        <v>-161</v>
      </c>
      <c r="U9" s="19">
        <f t="shared" si="7"/>
        <v>0.59750000000000003</v>
      </c>
    </row>
    <row r="10" spans="1:21">
      <c r="A10" s="9">
        <v>8</v>
      </c>
      <c r="B10" s="11" t="s">
        <v>39</v>
      </c>
      <c r="C10" s="12" t="s">
        <v>5</v>
      </c>
      <c r="D10" s="12" t="s">
        <v>9</v>
      </c>
      <c r="E10" s="13">
        <f>SUM(F10:N10)</f>
        <v>231</v>
      </c>
      <c r="F10" s="18">
        <v>17</v>
      </c>
      <c r="G10" s="18">
        <v>17</v>
      </c>
      <c r="H10" s="18">
        <v>17</v>
      </c>
      <c r="I10" s="18">
        <v>34</v>
      </c>
      <c r="J10" s="14">
        <v>9</v>
      </c>
      <c r="K10" s="14">
        <v>31</v>
      </c>
      <c r="L10" s="14">
        <v>38</v>
      </c>
      <c r="M10" s="14">
        <v>42</v>
      </c>
      <c r="N10" s="14">
        <v>26</v>
      </c>
      <c r="O10" s="22"/>
      <c r="P10">
        <f t="shared" si="3"/>
        <v>8</v>
      </c>
      <c r="Q10" s="19"/>
      <c r="R10">
        <f t="shared" si="4"/>
        <v>-67</v>
      </c>
      <c r="S10" s="19">
        <f t="shared" si="5"/>
        <v>0.77516778523489938</v>
      </c>
      <c r="T10">
        <f t="shared" si="6"/>
        <v>-169</v>
      </c>
      <c r="U10" s="19">
        <f t="shared" si="7"/>
        <v>0.57750000000000001</v>
      </c>
    </row>
    <row r="11" spans="1:21">
      <c r="A11" s="9">
        <v>9</v>
      </c>
      <c r="B11" s="11" t="s">
        <v>42</v>
      </c>
      <c r="C11" s="12" t="s">
        <v>38</v>
      </c>
      <c r="D11" s="12" t="s">
        <v>9</v>
      </c>
      <c r="E11" s="13">
        <f>SUM(F11:N11)</f>
        <v>218</v>
      </c>
      <c r="F11" s="17">
        <v>34</v>
      </c>
      <c r="G11" s="17">
        <v>10</v>
      </c>
      <c r="H11" s="17">
        <v>15</v>
      </c>
      <c r="I11" s="17">
        <v>44</v>
      </c>
      <c r="J11" s="17">
        <v>8</v>
      </c>
      <c r="K11" s="17">
        <v>28</v>
      </c>
      <c r="L11" s="17">
        <v>36</v>
      </c>
      <c r="M11" s="17">
        <v>25</v>
      </c>
      <c r="N11" s="17">
        <v>18</v>
      </c>
      <c r="O11" s="22"/>
      <c r="P11">
        <f t="shared" si="3"/>
        <v>13</v>
      </c>
      <c r="Q11" s="19"/>
      <c r="R11">
        <f t="shared" si="4"/>
        <v>-80</v>
      </c>
      <c r="S11" s="19">
        <f t="shared" si="5"/>
        <v>0.73154362416107388</v>
      </c>
      <c r="T11">
        <f t="shared" si="6"/>
        <v>-182</v>
      </c>
      <c r="U11" s="19">
        <f t="shared" si="7"/>
        <v>0.54500000000000004</v>
      </c>
    </row>
    <row r="12" spans="1:21">
      <c r="A12" s="9">
        <v>10</v>
      </c>
      <c r="B12" s="11" t="s">
        <v>43</v>
      </c>
      <c r="C12" s="12" t="s">
        <v>44</v>
      </c>
      <c r="D12" s="12" t="s">
        <v>6</v>
      </c>
      <c r="E12" s="13">
        <f>SUM(F12:N12)</f>
        <v>202</v>
      </c>
      <c r="F12" s="14">
        <v>21</v>
      </c>
      <c r="G12" s="14">
        <v>9</v>
      </c>
      <c r="H12" s="14">
        <v>14</v>
      </c>
      <c r="I12" s="14">
        <v>30</v>
      </c>
      <c r="J12" s="14">
        <v>5</v>
      </c>
      <c r="K12" s="14">
        <v>35</v>
      </c>
      <c r="L12" s="14">
        <v>36</v>
      </c>
      <c r="M12" s="14">
        <v>39</v>
      </c>
      <c r="N12" s="14">
        <v>13</v>
      </c>
      <c r="O12" s="22"/>
      <c r="P12">
        <f t="shared" si="3"/>
        <v>16</v>
      </c>
      <c r="Q12" s="19"/>
      <c r="R12">
        <f t="shared" si="4"/>
        <v>-96</v>
      </c>
      <c r="S12" s="19">
        <f t="shared" si="5"/>
        <v>0.67785234899328861</v>
      </c>
      <c r="T12">
        <f t="shared" si="6"/>
        <v>-198</v>
      </c>
      <c r="U12" s="19">
        <f t="shared" si="7"/>
        <v>0.505</v>
      </c>
    </row>
    <row r="13" spans="1:21">
      <c r="A13" s="9">
        <v>11</v>
      </c>
      <c r="B13" s="11" t="s">
        <v>35</v>
      </c>
      <c r="C13" s="12" t="s">
        <v>5</v>
      </c>
      <c r="D13" s="12" t="s">
        <v>6</v>
      </c>
      <c r="E13" s="13">
        <f>SUM(F13:N13)</f>
        <v>190</v>
      </c>
      <c r="F13" s="17">
        <v>29</v>
      </c>
      <c r="G13" s="17">
        <v>8</v>
      </c>
      <c r="H13" s="17">
        <v>13</v>
      </c>
      <c r="I13" s="17">
        <v>31</v>
      </c>
      <c r="J13" s="17">
        <v>5</v>
      </c>
      <c r="K13" s="17">
        <v>41</v>
      </c>
      <c r="L13" s="17">
        <v>40</v>
      </c>
      <c r="M13" s="17">
        <v>16</v>
      </c>
      <c r="N13" s="17">
        <v>7</v>
      </c>
      <c r="O13" s="22"/>
      <c r="P13">
        <f t="shared" si="3"/>
        <v>12</v>
      </c>
      <c r="Q13" s="19"/>
      <c r="R13">
        <f t="shared" si="4"/>
        <v>-108</v>
      </c>
      <c r="S13" s="19">
        <f t="shared" si="5"/>
        <v>0.63758389261744963</v>
      </c>
      <c r="T13">
        <f t="shared" si="6"/>
        <v>-210</v>
      </c>
      <c r="U13" s="19">
        <f t="shared" si="7"/>
        <v>0.47499999999999998</v>
      </c>
    </row>
    <row r="14" spans="1:21">
      <c r="A14" s="9">
        <v>12</v>
      </c>
      <c r="B14" s="11" t="s">
        <v>45</v>
      </c>
      <c r="C14" s="10" t="s">
        <v>5</v>
      </c>
      <c r="D14" s="16" t="s">
        <v>12</v>
      </c>
      <c r="E14" s="13">
        <f>SUM(F14:N14)</f>
        <v>191</v>
      </c>
      <c r="F14" s="18">
        <v>10</v>
      </c>
      <c r="G14" s="18">
        <v>12</v>
      </c>
      <c r="H14" s="18">
        <v>16</v>
      </c>
      <c r="I14" s="18">
        <v>34</v>
      </c>
      <c r="J14" s="14">
        <v>7</v>
      </c>
      <c r="K14" s="14">
        <v>35</v>
      </c>
      <c r="L14" s="14">
        <v>33</v>
      </c>
      <c r="M14" s="14">
        <v>33</v>
      </c>
      <c r="N14" s="14">
        <v>11</v>
      </c>
      <c r="O14" s="22"/>
      <c r="P14">
        <f t="shared" si="3"/>
        <v>-1</v>
      </c>
      <c r="Q14" s="19"/>
      <c r="R14">
        <f t="shared" si="4"/>
        <v>-107</v>
      </c>
      <c r="S14" s="19">
        <f t="shared" si="5"/>
        <v>0.64093959731543626</v>
      </c>
      <c r="T14">
        <f t="shared" si="6"/>
        <v>-209</v>
      </c>
      <c r="U14" s="19">
        <f t="shared" si="7"/>
        <v>0.47749999999999998</v>
      </c>
    </row>
    <row r="15" spans="1:21">
      <c r="A15" s="9">
        <v>13</v>
      </c>
      <c r="B15" s="11" t="s">
        <v>29</v>
      </c>
      <c r="C15" s="10" t="s">
        <v>5</v>
      </c>
      <c r="D15" s="16" t="s">
        <v>9</v>
      </c>
      <c r="E15" s="13">
        <f>SUM(F15:N15)</f>
        <v>186</v>
      </c>
      <c r="F15" s="17">
        <v>32</v>
      </c>
      <c r="G15" s="17">
        <v>14</v>
      </c>
      <c r="H15" s="17">
        <v>21</v>
      </c>
      <c r="I15" s="17">
        <v>12</v>
      </c>
      <c r="J15" s="17">
        <v>4</v>
      </c>
      <c r="K15" s="17">
        <v>37</v>
      </c>
      <c r="L15" s="17">
        <v>36</v>
      </c>
      <c r="M15" s="17">
        <v>16</v>
      </c>
      <c r="N15" s="17">
        <v>14</v>
      </c>
      <c r="O15" s="22"/>
      <c r="P15">
        <f t="shared" si="3"/>
        <v>5</v>
      </c>
      <c r="Q15" s="19"/>
      <c r="R15">
        <f t="shared" si="4"/>
        <v>-112</v>
      </c>
      <c r="S15" s="19">
        <f t="shared" si="5"/>
        <v>0.62416107382550334</v>
      </c>
      <c r="T15">
        <f t="shared" si="6"/>
        <v>-214</v>
      </c>
      <c r="U15" s="19">
        <f t="shared" si="7"/>
        <v>0.46500000000000002</v>
      </c>
    </row>
    <row r="16" spans="1:21">
      <c r="A16" s="9">
        <v>14</v>
      </c>
      <c r="B16" s="11" t="s">
        <v>46</v>
      </c>
      <c r="C16" s="12" t="s">
        <v>5</v>
      </c>
      <c r="D16" s="12" t="s">
        <v>9</v>
      </c>
      <c r="E16" s="13">
        <f>SUM(F16:N16)</f>
        <v>184</v>
      </c>
      <c r="F16" s="14">
        <v>31</v>
      </c>
      <c r="G16" s="14">
        <v>3</v>
      </c>
      <c r="H16" s="14">
        <v>13</v>
      </c>
      <c r="I16" s="14">
        <v>28</v>
      </c>
      <c r="J16" s="14">
        <v>4</v>
      </c>
      <c r="K16" s="14">
        <v>32</v>
      </c>
      <c r="L16" s="14">
        <v>31</v>
      </c>
      <c r="M16" s="14">
        <v>18</v>
      </c>
      <c r="N16" s="14">
        <v>24</v>
      </c>
      <c r="O16" s="22"/>
      <c r="P16">
        <f t="shared" si="3"/>
        <v>2</v>
      </c>
      <c r="Q16" s="19"/>
      <c r="R16">
        <f t="shared" si="4"/>
        <v>-114</v>
      </c>
      <c r="S16" s="19">
        <f t="shared" si="5"/>
        <v>0.6174496644295302</v>
      </c>
      <c r="T16">
        <f t="shared" si="6"/>
        <v>-216</v>
      </c>
      <c r="U16" s="19">
        <f t="shared" si="7"/>
        <v>0.46</v>
      </c>
    </row>
    <row r="17" spans="1:21">
      <c r="A17" s="9">
        <v>15</v>
      </c>
      <c r="B17" s="11" t="s">
        <v>47</v>
      </c>
      <c r="C17" s="12" t="s">
        <v>48</v>
      </c>
      <c r="D17" s="12" t="s">
        <v>9</v>
      </c>
      <c r="E17" s="13">
        <f>SUM(F17:N17)</f>
        <v>165</v>
      </c>
      <c r="F17" s="17">
        <v>26</v>
      </c>
      <c r="G17" s="17">
        <v>15</v>
      </c>
      <c r="H17" s="17">
        <v>18</v>
      </c>
      <c r="I17" s="17">
        <v>27</v>
      </c>
      <c r="J17" s="17">
        <v>3</v>
      </c>
      <c r="K17" s="17">
        <v>21</v>
      </c>
      <c r="L17" s="17">
        <v>2</v>
      </c>
      <c r="M17" s="17">
        <v>41</v>
      </c>
      <c r="N17" s="17">
        <v>12</v>
      </c>
      <c r="O17" s="22"/>
      <c r="P17">
        <f t="shared" si="3"/>
        <v>19</v>
      </c>
      <c r="Q17" s="19"/>
      <c r="R17">
        <f t="shared" si="4"/>
        <v>-133</v>
      </c>
      <c r="S17" s="19">
        <f t="shared" si="5"/>
        <v>0.55369127516778527</v>
      </c>
      <c r="T17">
        <f t="shared" si="6"/>
        <v>-235</v>
      </c>
      <c r="U17" s="19">
        <f t="shared" si="7"/>
        <v>0.41249999999999998</v>
      </c>
    </row>
    <row r="18" spans="1:21">
      <c r="A18" s="9">
        <v>16</v>
      </c>
      <c r="B18" s="24" t="s">
        <v>49</v>
      </c>
      <c r="C18" s="25" t="s">
        <v>38</v>
      </c>
      <c r="D18" s="25" t="s">
        <v>9</v>
      </c>
      <c r="E18" s="13">
        <f>SUM(F18:N18)</f>
        <v>164</v>
      </c>
      <c r="F18" s="18">
        <v>17</v>
      </c>
      <c r="G18" s="18">
        <v>17</v>
      </c>
      <c r="H18" s="18">
        <v>8</v>
      </c>
      <c r="I18" s="18">
        <v>14</v>
      </c>
      <c r="J18" s="18">
        <v>3</v>
      </c>
      <c r="K18" s="18">
        <v>29</v>
      </c>
      <c r="L18" s="18">
        <v>35</v>
      </c>
      <c r="M18" s="18">
        <v>36</v>
      </c>
      <c r="N18" s="18">
        <v>5</v>
      </c>
      <c r="O18" s="22"/>
      <c r="P18">
        <f t="shared" si="3"/>
        <v>1</v>
      </c>
      <c r="Q18" s="19"/>
      <c r="R18">
        <f t="shared" si="4"/>
        <v>-134</v>
      </c>
      <c r="S18" s="19">
        <f t="shared" si="5"/>
        <v>0.55033557046979864</v>
      </c>
      <c r="T18">
        <f t="shared" si="6"/>
        <v>-236</v>
      </c>
      <c r="U18" s="19">
        <f t="shared" si="7"/>
        <v>0.41</v>
      </c>
    </row>
    <row r="19" spans="1:21">
      <c r="A19" s="9">
        <v>17</v>
      </c>
      <c r="B19" s="11" t="s">
        <v>31</v>
      </c>
      <c r="C19" s="12" t="s">
        <v>5</v>
      </c>
      <c r="D19" s="12" t="s">
        <v>9</v>
      </c>
      <c r="E19" s="13">
        <f>SUM(F19:N19)</f>
        <v>159</v>
      </c>
      <c r="F19" s="17">
        <v>23</v>
      </c>
      <c r="G19" s="17">
        <v>14</v>
      </c>
      <c r="H19" s="17">
        <v>16</v>
      </c>
      <c r="I19" s="17">
        <v>20</v>
      </c>
      <c r="J19" s="17">
        <v>1</v>
      </c>
      <c r="K19" s="17">
        <v>28</v>
      </c>
      <c r="L19" s="17">
        <v>18</v>
      </c>
      <c r="M19" s="17">
        <v>16</v>
      </c>
      <c r="N19" s="17">
        <v>23</v>
      </c>
      <c r="O19" s="22"/>
      <c r="P19">
        <f t="shared" si="3"/>
        <v>5</v>
      </c>
      <c r="Q19" s="19"/>
      <c r="R19">
        <f t="shared" si="4"/>
        <v>-139</v>
      </c>
      <c r="S19" s="19">
        <f t="shared" si="5"/>
        <v>0.53355704697986572</v>
      </c>
      <c r="T19">
        <f t="shared" si="6"/>
        <v>-241</v>
      </c>
      <c r="U19" s="19">
        <f t="shared" si="7"/>
        <v>0.39750000000000002</v>
      </c>
    </row>
    <row r="20" spans="1:21">
      <c r="A20" s="9">
        <v>18</v>
      </c>
      <c r="B20" s="11" t="s">
        <v>23</v>
      </c>
      <c r="C20" s="12" t="s">
        <v>5</v>
      </c>
      <c r="D20" s="12" t="s">
        <v>9</v>
      </c>
      <c r="E20" s="13">
        <f>SUM(F20:N20)</f>
        <v>148</v>
      </c>
      <c r="F20" s="18">
        <v>16</v>
      </c>
      <c r="G20" s="18">
        <v>16</v>
      </c>
      <c r="H20" s="18">
        <v>3</v>
      </c>
      <c r="I20" s="18">
        <v>24</v>
      </c>
      <c r="J20" s="14">
        <v>4</v>
      </c>
      <c r="K20" s="14">
        <v>18</v>
      </c>
      <c r="L20" s="14">
        <v>23</v>
      </c>
      <c r="M20" s="14">
        <v>29</v>
      </c>
      <c r="N20" s="14">
        <v>15</v>
      </c>
      <c r="O20" s="22"/>
      <c r="P20">
        <f t="shared" si="3"/>
        <v>11</v>
      </c>
      <c r="Q20" s="19"/>
      <c r="R20">
        <f t="shared" si="4"/>
        <v>-150</v>
      </c>
      <c r="S20" s="19">
        <f t="shared" si="5"/>
        <v>0.49664429530201343</v>
      </c>
      <c r="T20">
        <f t="shared" si="6"/>
        <v>-252</v>
      </c>
      <c r="U20" s="19">
        <f t="shared" si="7"/>
        <v>0.37</v>
      </c>
    </row>
    <row r="21" spans="1:21">
      <c r="A21" s="9">
        <v>19</v>
      </c>
      <c r="B21" s="11" t="s">
        <v>50</v>
      </c>
      <c r="C21" s="12" t="s">
        <v>48</v>
      </c>
      <c r="D21" s="12" t="s">
        <v>6</v>
      </c>
      <c r="E21" s="13">
        <f>SUM(F21:N21)</f>
        <v>65</v>
      </c>
      <c r="F21" s="17">
        <v>7</v>
      </c>
      <c r="G21" s="17">
        <v>13</v>
      </c>
      <c r="H21" s="17">
        <v>7</v>
      </c>
      <c r="I21" s="17">
        <v>10</v>
      </c>
      <c r="J21" s="17">
        <v>4</v>
      </c>
      <c r="K21" s="17">
        <v>2</v>
      </c>
      <c r="L21" s="17">
        <v>3</v>
      </c>
      <c r="M21" s="17">
        <v>19</v>
      </c>
      <c r="N21" s="17">
        <v>0</v>
      </c>
      <c r="O21" s="22"/>
      <c r="P21">
        <f t="shared" si="3"/>
        <v>83</v>
      </c>
      <c r="Q21" s="19"/>
      <c r="R21">
        <f t="shared" si="4"/>
        <v>-233</v>
      </c>
      <c r="S21" s="19">
        <f t="shared" si="5"/>
        <v>0.21812080536912751</v>
      </c>
      <c r="T21">
        <f t="shared" si="6"/>
        <v>-335</v>
      </c>
      <c r="U21" s="19">
        <f t="shared" si="7"/>
        <v>0.16250000000000001</v>
      </c>
    </row>
    <row r="22" spans="1:21">
      <c r="A22" s="9">
        <v>20</v>
      </c>
      <c r="B22" s="11" t="s">
        <v>36</v>
      </c>
      <c r="C22" s="12" t="s">
        <v>5</v>
      </c>
      <c r="D22" s="12" t="s">
        <v>9</v>
      </c>
      <c r="E22" s="13">
        <f>SUM(F22:N22)</f>
        <v>62</v>
      </c>
      <c r="F22" s="14">
        <v>8</v>
      </c>
      <c r="G22" s="14">
        <v>4</v>
      </c>
      <c r="H22" s="14">
        <v>11</v>
      </c>
      <c r="I22" s="14">
        <v>13</v>
      </c>
      <c r="J22" s="14">
        <v>3</v>
      </c>
      <c r="K22" s="14">
        <v>7</v>
      </c>
      <c r="L22" s="14">
        <v>4</v>
      </c>
      <c r="M22" s="14">
        <v>12</v>
      </c>
      <c r="N22" s="14">
        <v>0</v>
      </c>
      <c r="O22" s="22"/>
      <c r="P22">
        <f t="shared" si="3"/>
        <v>3</v>
      </c>
      <c r="Q22" s="19"/>
      <c r="R22">
        <f t="shared" si="4"/>
        <v>-236</v>
      </c>
      <c r="S22" s="19">
        <f t="shared" si="5"/>
        <v>0.20805369127516779</v>
      </c>
      <c r="T22">
        <f t="shared" si="6"/>
        <v>-338</v>
      </c>
      <c r="U22" s="19">
        <f t="shared" si="7"/>
        <v>0.155</v>
      </c>
    </row>
    <row r="23" spans="1:21">
      <c r="A23" s="9">
        <v>21</v>
      </c>
      <c r="B23" s="11" t="s">
        <v>51</v>
      </c>
      <c r="C23" s="12" t="s">
        <v>5</v>
      </c>
      <c r="D23" s="12" t="s">
        <v>9</v>
      </c>
      <c r="E23" s="13">
        <f>SUM(F23:N23)</f>
        <v>50</v>
      </c>
      <c r="F23" s="17">
        <v>3</v>
      </c>
      <c r="G23" s="17">
        <v>7</v>
      </c>
      <c r="H23" s="17">
        <v>9</v>
      </c>
      <c r="I23" s="17">
        <v>14</v>
      </c>
      <c r="J23" s="17">
        <v>3</v>
      </c>
      <c r="K23" s="17">
        <v>1</v>
      </c>
      <c r="L23" s="17">
        <v>0</v>
      </c>
      <c r="M23" s="17">
        <v>7</v>
      </c>
      <c r="N23" s="17">
        <v>6</v>
      </c>
      <c r="O23" s="22"/>
      <c r="P23">
        <f t="shared" si="3"/>
        <v>12</v>
      </c>
      <c r="Q23" s="19"/>
      <c r="R23">
        <f t="shared" si="4"/>
        <v>-248</v>
      </c>
      <c r="S23" s="19">
        <f t="shared" si="5"/>
        <v>0.16778523489932887</v>
      </c>
      <c r="T23">
        <f t="shared" si="6"/>
        <v>-350</v>
      </c>
      <c r="U23" s="19">
        <f t="shared" si="7"/>
        <v>0.125</v>
      </c>
    </row>
    <row r="24" spans="1:21">
      <c r="A24" s="9">
        <v>22</v>
      </c>
      <c r="B24" s="11" t="s">
        <v>52</v>
      </c>
      <c r="C24" s="12" t="s">
        <v>5</v>
      </c>
      <c r="D24" s="12" t="s">
        <v>9</v>
      </c>
      <c r="E24" s="13">
        <f>SUM(F24:N24)</f>
        <v>28</v>
      </c>
      <c r="F24" s="14">
        <v>10</v>
      </c>
      <c r="G24" s="14">
        <v>2</v>
      </c>
      <c r="H24" s="14">
        <v>3</v>
      </c>
      <c r="I24" s="14">
        <v>0</v>
      </c>
      <c r="J24" s="14">
        <v>2</v>
      </c>
      <c r="K24" s="14">
        <v>6</v>
      </c>
      <c r="L24" s="14">
        <v>2</v>
      </c>
      <c r="M24" s="14">
        <v>3</v>
      </c>
      <c r="N24" s="14">
        <v>0</v>
      </c>
      <c r="O24" s="22"/>
      <c r="P24">
        <f t="shared" si="3"/>
        <v>22</v>
      </c>
      <c r="Q24" s="19"/>
      <c r="R24">
        <f t="shared" si="4"/>
        <v>-270</v>
      </c>
      <c r="S24" s="19">
        <f t="shared" si="5"/>
        <v>9.3959731543624164E-2</v>
      </c>
      <c r="T24">
        <f t="shared" si="6"/>
        <v>-372</v>
      </c>
      <c r="U24" s="19">
        <f t="shared" si="7"/>
        <v>7.0000000000000007E-2</v>
      </c>
    </row>
    <row r="25" spans="1:21">
      <c r="A25" s="9">
        <v>23</v>
      </c>
      <c r="B25" s="11" t="s">
        <v>53</v>
      </c>
      <c r="C25" s="12" t="s">
        <v>5</v>
      </c>
      <c r="D25" s="12" t="s">
        <v>9</v>
      </c>
      <c r="E25" s="13">
        <f>SUM(F25:N25)</f>
        <v>10</v>
      </c>
      <c r="F25" s="17">
        <v>1</v>
      </c>
      <c r="G25" s="17">
        <v>0</v>
      </c>
      <c r="H25" s="17">
        <v>1</v>
      </c>
      <c r="I25" s="17">
        <v>0</v>
      </c>
      <c r="J25" s="17">
        <v>4</v>
      </c>
      <c r="K25" s="17">
        <v>3</v>
      </c>
      <c r="L25" s="17">
        <v>1</v>
      </c>
      <c r="M25" s="17">
        <v>0</v>
      </c>
      <c r="N25" s="17">
        <v>0</v>
      </c>
      <c r="O25" s="22"/>
      <c r="P25">
        <f t="shared" si="3"/>
        <v>18</v>
      </c>
      <c r="Q25" s="19"/>
      <c r="R25">
        <f t="shared" si="4"/>
        <v>-288</v>
      </c>
      <c r="S25" s="19">
        <f t="shared" si="5"/>
        <v>3.3557046979865772E-2</v>
      </c>
      <c r="T25">
        <f t="shared" si="6"/>
        <v>-390</v>
      </c>
      <c r="U25" s="19">
        <f t="shared" si="7"/>
        <v>2.5000000000000001E-2</v>
      </c>
    </row>
    <row r="26" spans="1:21">
      <c r="A26" s="21"/>
      <c r="B26" s="23"/>
      <c r="C26" s="22"/>
      <c r="D26" s="22"/>
      <c r="E26" s="22"/>
      <c r="F26" s="22"/>
      <c r="G26" s="22"/>
      <c r="H26" s="22"/>
      <c r="I26" s="22"/>
      <c r="J26" s="22"/>
      <c r="K26" s="22"/>
      <c r="L26" s="22"/>
      <c r="M26" s="22"/>
      <c r="N26" s="22"/>
      <c r="O26" s="22"/>
    </row>
    <row r="27" spans="1:21">
      <c r="A27" s="21"/>
      <c r="B27" s="23"/>
      <c r="C27" s="22"/>
      <c r="D27" s="22"/>
      <c r="E27" s="22"/>
      <c r="F27" s="22"/>
      <c r="G27" s="22"/>
      <c r="H27" s="22"/>
      <c r="I27" s="22"/>
      <c r="J27" s="22"/>
      <c r="K27" s="22"/>
      <c r="L27" s="22"/>
      <c r="M27" s="22"/>
      <c r="N27" s="22"/>
      <c r="O27" s="22"/>
    </row>
    <row r="28" spans="1:21">
      <c r="B28" s="4" t="s">
        <v>11</v>
      </c>
      <c r="D28" s="2"/>
      <c r="E28" s="2"/>
      <c r="F28" s="2"/>
      <c r="G28" s="2"/>
      <c r="H28" s="2"/>
      <c r="I28" s="2"/>
      <c r="J28" s="3"/>
      <c r="K28" s="3"/>
      <c r="L28" s="3"/>
    </row>
    <row r="29" spans="1:21">
      <c r="A29" s="5" t="s">
        <v>12</v>
      </c>
      <c r="B29" s="4" t="s">
        <v>13</v>
      </c>
      <c r="D29" s="2"/>
      <c r="F29" s="2"/>
      <c r="G29" s="2"/>
      <c r="H29" s="2"/>
      <c r="I29" s="2"/>
      <c r="J29" s="3"/>
      <c r="K29" s="3"/>
      <c r="L29" s="3"/>
    </row>
    <row r="30" spans="1:21">
      <c r="A30" s="5" t="s">
        <v>9</v>
      </c>
      <c r="B30" s="4" t="s">
        <v>14</v>
      </c>
      <c r="D30" s="2"/>
      <c r="F30" s="2">
        <v>1</v>
      </c>
      <c r="G30" s="2">
        <v>2</v>
      </c>
      <c r="H30" s="2">
        <v>3</v>
      </c>
      <c r="I30" s="2">
        <v>4</v>
      </c>
      <c r="J30" s="2">
        <v>5</v>
      </c>
      <c r="K30" s="2">
        <v>6</v>
      </c>
      <c r="L30" s="2">
        <v>7</v>
      </c>
      <c r="M30" s="2">
        <v>8</v>
      </c>
      <c r="N30" s="2">
        <v>9</v>
      </c>
      <c r="O30" s="2"/>
    </row>
    <row r="31" spans="1:21">
      <c r="A31" s="5" t="s">
        <v>8</v>
      </c>
      <c r="B31" s="6" t="s">
        <v>15</v>
      </c>
      <c r="D31" s="2"/>
      <c r="F31" s="2">
        <f>SUM($F3:F3)</f>
        <v>41</v>
      </c>
      <c r="G31" s="2">
        <f>SUM($F3:G3)</f>
        <v>61</v>
      </c>
      <c r="H31" s="2">
        <f>SUM($F3:H3)</f>
        <v>77</v>
      </c>
      <c r="I31" s="2">
        <f>SUM($F3:I3)</f>
        <v>114</v>
      </c>
      <c r="J31" s="2">
        <f>SUM($F3:J3)</f>
        <v>129</v>
      </c>
      <c r="K31" s="2">
        <f>SUM($F3:K3)</f>
        <v>173</v>
      </c>
      <c r="L31" s="2">
        <f>SUM($F3:L3)</f>
        <v>215</v>
      </c>
      <c r="M31" s="2">
        <f>SUM($F3:M3)</f>
        <v>264</v>
      </c>
      <c r="N31" s="2">
        <f>SUM($F3:N3)</f>
        <v>298</v>
      </c>
      <c r="O31" s="2"/>
    </row>
    <row r="32" spans="1:21">
      <c r="A32" s="5" t="s">
        <v>6</v>
      </c>
      <c r="B32" s="4" t="s">
        <v>16</v>
      </c>
      <c r="D32" s="2"/>
      <c r="F32" s="2">
        <f>SUM($F4:F4)</f>
        <v>43</v>
      </c>
      <c r="G32" s="2">
        <f>SUM($F4:G4)</f>
        <v>75</v>
      </c>
      <c r="H32" s="2">
        <f>SUM($F4:H4)</f>
        <v>97</v>
      </c>
      <c r="I32" s="2">
        <f>SUM($F4:I4)</f>
        <v>131</v>
      </c>
      <c r="J32" s="2">
        <f>SUM($F4:J4)</f>
        <v>148</v>
      </c>
      <c r="K32" s="2">
        <f>SUM($F4:K4)</f>
        <v>187</v>
      </c>
      <c r="L32" s="2">
        <f>SUM($F4:L4)</f>
        <v>220</v>
      </c>
      <c r="M32" s="2">
        <f>SUM($F4:M4)</f>
        <v>257</v>
      </c>
      <c r="N32" s="2">
        <f>SUM($F4:N4)</f>
        <v>291</v>
      </c>
      <c r="O32" s="2"/>
    </row>
    <row r="33" spans="1:15">
      <c r="A33" s="5" t="s">
        <v>17</v>
      </c>
      <c r="B33" s="4" t="s">
        <v>18</v>
      </c>
      <c r="D33" s="2"/>
      <c r="F33" s="2">
        <f>SUM($F5:F5)</f>
        <v>40</v>
      </c>
      <c r="G33" s="2">
        <f>SUM($F5:G5)</f>
        <v>57</v>
      </c>
      <c r="H33" s="2">
        <f>SUM($F5:H5)</f>
        <v>73</v>
      </c>
      <c r="I33" s="2">
        <f>SUM($F5:I5)</f>
        <v>97</v>
      </c>
      <c r="J33" s="2">
        <f>SUM($F5:J5)</f>
        <v>109</v>
      </c>
      <c r="K33" s="2">
        <f>SUM($F5:K5)</f>
        <v>153</v>
      </c>
      <c r="L33" s="2">
        <f>SUM($F5:L5)</f>
        <v>190</v>
      </c>
      <c r="M33" s="2">
        <f>SUM($F5:M5)</f>
        <v>229</v>
      </c>
      <c r="N33" s="2">
        <f>SUM($F5:N5)</f>
        <v>262</v>
      </c>
      <c r="O33" s="2"/>
    </row>
    <row r="34" spans="1:15">
      <c r="A34" s="5" t="s">
        <v>19</v>
      </c>
      <c r="B34" s="6" t="s">
        <v>20</v>
      </c>
      <c r="D34" s="2"/>
      <c r="F34" s="2">
        <f>SUM($F6:F6)</f>
        <v>33</v>
      </c>
      <c r="G34" s="2">
        <f>SUM($F6:G6)</f>
        <v>48</v>
      </c>
      <c r="H34" s="2">
        <f>SUM($F6:H6)</f>
        <v>67</v>
      </c>
      <c r="I34" s="2">
        <f>SUM($F6:I6)</f>
        <v>94</v>
      </c>
      <c r="J34" s="2">
        <f>SUM($F6:J6)</f>
        <v>103</v>
      </c>
      <c r="K34" s="2">
        <f>SUM($F6:K6)</f>
        <v>146</v>
      </c>
      <c r="L34" s="2">
        <f>SUM($F6:L6)</f>
        <v>182</v>
      </c>
      <c r="M34" s="2">
        <f>SUM($F6:M6)</f>
        <v>218</v>
      </c>
      <c r="N34" s="2">
        <f>SUM($F6:N6)</f>
        <v>256</v>
      </c>
      <c r="O34" s="2"/>
    </row>
    <row r="35" spans="1:15">
      <c r="A35" s="7"/>
      <c r="D35" s="2"/>
      <c r="F35" s="2">
        <f>SUM($F7:F7)</f>
        <v>27</v>
      </c>
      <c r="G35" s="2">
        <f>SUM($F7:G7)</f>
        <v>51</v>
      </c>
      <c r="H35" s="2">
        <f>SUM($F7:H7)</f>
        <v>67</v>
      </c>
      <c r="I35" s="2">
        <f>SUM($F7:I7)</f>
        <v>100</v>
      </c>
      <c r="J35" s="2">
        <f>SUM($F7:J7)</f>
        <v>109</v>
      </c>
      <c r="K35" s="2">
        <f>SUM($F7:K7)</f>
        <v>142</v>
      </c>
      <c r="L35" s="2">
        <f>SUM($F7:L7)</f>
        <v>184</v>
      </c>
      <c r="M35" s="2">
        <f>SUM($F7:M7)</f>
        <v>216</v>
      </c>
      <c r="N35" s="2">
        <f>SUM($F7:N7)</f>
        <v>247</v>
      </c>
      <c r="O35" s="2"/>
    </row>
    <row r="36" spans="1:15">
      <c r="A36" s="7"/>
      <c r="B36" s="4" t="s">
        <v>21</v>
      </c>
      <c r="D36" s="2"/>
      <c r="F36" s="2">
        <f>SUM($F8:F8)</f>
        <v>32</v>
      </c>
      <c r="G36" s="2">
        <f>SUM($F8:G8)</f>
        <v>51</v>
      </c>
      <c r="H36" s="2">
        <f>SUM($F8:H8)</f>
        <v>69</v>
      </c>
      <c r="I36" s="2">
        <f>SUM($F8:I8)</f>
        <v>93</v>
      </c>
      <c r="J36" s="2">
        <f>SUM($F8:J8)</f>
        <v>102</v>
      </c>
      <c r="K36" s="2">
        <f>SUM($F8:K8)</f>
        <v>139</v>
      </c>
      <c r="L36" s="2">
        <f>SUM($F8:L8)</f>
        <v>179</v>
      </c>
      <c r="M36" s="2">
        <f>SUM($F8:M8)</f>
        <v>217</v>
      </c>
      <c r="N36" s="2">
        <f>SUM($F8:N8)</f>
        <v>241</v>
      </c>
      <c r="O36" s="2"/>
    </row>
    <row r="37" spans="1:15">
      <c r="F37" s="2">
        <f>SUM($F9:F9)</f>
        <v>22</v>
      </c>
      <c r="G37" s="2">
        <f>SUM($F9:G9)</f>
        <v>32</v>
      </c>
      <c r="H37" s="2">
        <f>SUM($F9:H9)</f>
        <v>49</v>
      </c>
      <c r="I37" s="2">
        <f>SUM($F9:I9)</f>
        <v>77</v>
      </c>
      <c r="J37" s="2">
        <f>SUM($F9:J9)</f>
        <v>83</v>
      </c>
      <c r="K37" s="2">
        <f>SUM($F9:K9)</f>
        <v>123</v>
      </c>
      <c r="L37" s="2">
        <f>SUM($F9:L9)</f>
        <v>158</v>
      </c>
      <c r="M37" s="2">
        <f>SUM($F9:M9)</f>
        <v>199</v>
      </c>
      <c r="N37" s="2">
        <f>SUM($F9:N9)</f>
        <v>239</v>
      </c>
      <c r="O37" s="2"/>
    </row>
    <row r="38" spans="1:15">
      <c r="F38" s="2">
        <f>SUM($F10:F10)</f>
        <v>17</v>
      </c>
      <c r="G38" s="2">
        <f>SUM($F10:G10)</f>
        <v>34</v>
      </c>
      <c r="H38" s="2">
        <f>SUM($F10:H10)</f>
        <v>51</v>
      </c>
      <c r="I38" s="2">
        <f>SUM($F10:I10)</f>
        <v>85</v>
      </c>
      <c r="J38" s="2">
        <f>SUM($F10:J10)</f>
        <v>94</v>
      </c>
      <c r="K38" s="2">
        <f>SUM($F10:K10)</f>
        <v>125</v>
      </c>
      <c r="L38" s="2">
        <f>SUM($F10:L10)</f>
        <v>163</v>
      </c>
      <c r="M38" s="2">
        <f>SUM($F10:M10)</f>
        <v>205</v>
      </c>
      <c r="N38" s="2">
        <f>SUM($F10:N10)</f>
        <v>231</v>
      </c>
      <c r="O38" s="2"/>
    </row>
    <row r="39" spans="1:15">
      <c r="F39" s="2">
        <f>SUM($F11:F11)</f>
        <v>34</v>
      </c>
      <c r="G39" s="2">
        <f>SUM($F11:G11)</f>
        <v>44</v>
      </c>
      <c r="H39" s="2">
        <f>SUM($F11:H11)</f>
        <v>59</v>
      </c>
      <c r="I39" s="2">
        <f>SUM($F11:I11)</f>
        <v>103</v>
      </c>
      <c r="J39" s="2">
        <f>SUM($F11:J11)</f>
        <v>111</v>
      </c>
      <c r="K39" s="2">
        <f>SUM($F11:K11)</f>
        <v>139</v>
      </c>
      <c r="L39" s="2">
        <f>SUM($F11:L11)</f>
        <v>175</v>
      </c>
      <c r="M39" s="2">
        <f>SUM($F11:M11)</f>
        <v>200</v>
      </c>
      <c r="N39" s="2">
        <f>SUM($F11:N11)</f>
        <v>218</v>
      </c>
      <c r="O39" s="2"/>
    </row>
    <row r="40" spans="1:15">
      <c r="F40" s="2">
        <f>SUM($F12:F12)</f>
        <v>21</v>
      </c>
      <c r="G40" s="2">
        <f>SUM($F12:G12)</f>
        <v>30</v>
      </c>
      <c r="H40" s="2">
        <f>SUM($F12:H12)</f>
        <v>44</v>
      </c>
      <c r="I40" s="2">
        <f>SUM($F12:I12)</f>
        <v>74</v>
      </c>
      <c r="J40" s="2">
        <f>SUM($F12:J12)</f>
        <v>79</v>
      </c>
      <c r="K40" s="2">
        <f>SUM($F12:K12)</f>
        <v>114</v>
      </c>
      <c r="L40" s="2">
        <f>SUM($F12:L12)</f>
        <v>150</v>
      </c>
      <c r="M40" s="2">
        <f>SUM($F12:M12)</f>
        <v>189</v>
      </c>
      <c r="N40" s="2">
        <f>SUM($F12:N12)</f>
        <v>202</v>
      </c>
      <c r="O40" s="2"/>
    </row>
    <row r="41" spans="1:15">
      <c r="F41" s="2">
        <f>SUM($F13:F13)</f>
        <v>29</v>
      </c>
      <c r="G41" s="2">
        <f>SUM($F13:G13)</f>
        <v>37</v>
      </c>
      <c r="H41" s="2">
        <f>SUM($F13:H13)</f>
        <v>50</v>
      </c>
      <c r="I41" s="2">
        <f>SUM($F13:I13)</f>
        <v>81</v>
      </c>
      <c r="J41" s="2">
        <f>SUM($F13:J13)</f>
        <v>86</v>
      </c>
      <c r="K41" s="2">
        <f>SUM($F13:K13)</f>
        <v>127</v>
      </c>
      <c r="L41" s="2">
        <f>SUM($F13:L13)</f>
        <v>167</v>
      </c>
      <c r="M41" s="2">
        <f>SUM($F13:M13)</f>
        <v>183</v>
      </c>
      <c r="N41" s="2">
        <f>SUM($F13:N13)</f>
        <v>190</v>
      </c>
      <c r="O41" s="2"/>
    </row>
    <row r="42" spans="1:15">
      <c r="F42" s="2">
        <f>SUM($F14:F14)</f>
        <v>10</v>
      </c>
      <c r="G42" s="2">
        <f>SUM($F14:G14)</f>
        <v>22</v>
      </c>
      <c r="H42" s="2">
        <f>SUM($F14:H14)</f>
        <v>38</v>
      </c>
      <c r="I42" s="2">
        <f>SUM($F14:I14)</f>
        <v>72</v>
      </c>
      <c r="J42" s="2">
        <f>SUM($F14:J14)</f>
        <v>79</v>
      </c>
      <c r="K42" s="2">
        <f>SUM($F14:K14)</f>
        <v>114</v>
      </c>
      <c r="L42" s="2">
        <f>SUM($F14:L14)</f>
        <v>147</v>
      </c>
      <c r="M42" s="2">
        <f>SUM($F14:M14)</f>
        <v>180</v>
      </c>
      <c r="N42" s="2">
        <f>SUM($F14:N14)</f>
        <v>191</v>
      </c>
      <c r="O42" s="2"/>
    </row>
    <row r="43" spans="1:15">
      <c r="F43" s="2">
        <f>SUM($F15:F15)</f>
        <v>32</v>
      </c>
      <c r="G43" s="2">
        <f>SUM($F15:G15)</f>
        <v>46</v>
      </c>
      <c r="H43" s="2">
        <f>SUM($F15:H15)</f>
        <v>67</v>
      </c>
      <c r="I43" s="2">
        <f>SUM($F15:I15)</f>
        <v>79</v>
      </c>
      <c r="J43" s="2">
        <f>SUM($F15:J15)</f>
        <v>83</v>
      </c>
      <c r="K43" s="2">
        <f>SUM($F15:K15)</f>
        <v>120</v>
      </c>
      <c r="L43" s="2">
        <f>SUM($F15:L15)</f>
        <v>156</v>
      </c>
      <c r="M43" s="2">
        <f>SUM($F15:M15)</f>
        <v>172</v>
      </c>
      <c r="N43" s="2">
        <f>SUM($F15:N15)</f>
        <v>186</v>
      </c>
      <c r="O43" s="2"/>
    </row>
    <row r="44" spans="1:15">
      <c r="F44" s="2">
        <f>SUM($F16:F16)</f>
        <v>31</v>
      </c>
      <c r="G44" s="2">
        <f>SUM($F16:G16)</f>
        <v>34</v>
      </c>
      <c r="H44" s="2">
        <f>SUM($F16:H16)</f>
        <v>47</v>
      </c>
      <c r="I44" s="2">
        <f>SUM($F16:I16)</f>
        <v>75</v>
      </c>
      <c r="J44" s="2">
        <f>SUM($F16:J16)</f>
        <v>79</v>
      </c>
      <c r="K44" s="2">
        <f>SUM($F16:K16)</f>
        <v>111</v>
      </c>
      <c r="L44" s="2">
        <f>SUM($F16:L16)</f>
        <v>142</v>
      </c>
      <c r="M44" s="2">
        <f>SUM($F16:M16)</f>
        <v>160</v>
      </c>
      <c r="N44" s="2">
        <f>SUM($F16:N16)</f>
        <v>184</v>
      </c>
      <c r="O44" s="2"/>
    </row>
    <row r="45" spans="1:15">
      <c r="F45" s="2">
        <f>SUM($F17:F17)</f>
        <v>26</v>
      </c>
      <c r="G45" s="2">
        <f>SUM($F17:G17)</f>
        <v>41</v>
      </c>
      <c r="H45" s="2">
        <f>SUM($F17:H17)</f>
        <v>59</v>
      </c>
      <c r="I45" s="2">
        <f>SUM($F17:I17)</f>
        <v>86</v>
      </c>
      <c r="J45" s="2">
        <f>SUM($F17:J17)</f>
        <v>89</v>
      </c>
      <c r="K45" s="2">
        <f>SUM($F17:K17)</f>
        <v>110</v>
      </c>
      <c r="L45" s="2">
        <f>SUM($F17:L17)</f>
        <v>112</v>
      </c>
      <c r="M45" s="2">
        <f>SUM($F17:M17)</f>
        <v>153</v>
      </c>
      <c r="N45" s="2">
        <f>SUM($F17:N17)</f>
        <v>165</v>
      </c>
      <c r="O45" s="2"/>
    </row>
    <row r="46" spans="1:15">
      <c r="F46" s="2">
        <f>SUM($F18:F18)</f>
        <v>17</v>
      </c>
      <c r="G46" s="2">
        <f>SUM($F18:G18)</f>
        <v>34</v>
      </c>
      <c r="H46" s="2">
        <f>SUM($F18:H18)</f>
        <v>42</v>
      </c>
      <c r="I46" s="2">
        <f>SUM($F18:I18)</f>
        <v>56</v>
      </c>
      <c r="J46" s="2">
        <f>SUM($F18:J18)</f>
        <v>59</v>
      </c>
      <c r="K46" s="2">
        <f>SUM($F18:K18)</f>
        <v>88</v>
      </c>
      <c r="L46" s="2">
        <f>SUM($F18:L18)</f>
        <v>123</v>
      </c>
      <c r="M46" s="2">
        <f>SUM($F18:M18)</f>
        <v>159</v>
      </c>
      <c r="N46" s="2">
        <f>SUM($F18:N18)</f>
        <v>164</v>
      </c>
      <c r="O46" s="2"/>
    </row>
    <row r="47" spans="1:15">
      <c r="F47" s="2">
        <f>SUM($F19:F19)</f>
        <v>23</v>
      </c>
      <c r="G47" s="2">
        <f>SUM($F19:G19)</f>
        <v>37</v>
      </c>
      <c r="H47" s="2">
        <f>SUM($F19:H19)</f>
        <v>53</v>
      </c>
      <c r="I47" s="2">
        <f>SUM($F19:I19)</f>
        <v>73</v>
      </c>
      <c r="J47" s="2">
        <f>SUM($F19:J19)</f>
        <v>74</v>
      </c>
      <c r="K47" s="2">
        <f>SUM($F19:K19)</f>
        <v>102</v>
      </c>
      <c r="L47" s="2">
        <f>SUM($F19:L19)</f>
        <v>120</v>
      </c>
      <c r="M47" s="2">
        <f>SUM($F19:M19)</f>
        <v>136</v>
      </c>
      <c r="N47" s="2">
        <f>SUM($F19:N19)</f>
        <v>159</v>
      </c>
      <c r="O47" s="2"/>
    </row>
    <row r="48" spans="1:15">
      <c r="F48" s="2">
        <f>SUM($F20:F20)</f>
        <v>16</v>
      </c>
      <c r="G48" s="2">
        <f>SUM($F20:G20)</f>
        <v>32</v>
      </c>
      <c r="H48" s="2">
        <f>SUM($F20:H20)</f>
        <v>35</v>
      </c>
      <c r="I48" s="2">
        <f>SUM($F20:I20)</f>
        <v>59</v>
      </c>
      <c r="J48" s="2">
        <f>SUM($F20:J20)</f>
        <v>63</v>
      </c>
      <c r="K48" s="2">
        <f>SUM($F20:K20)</f>
        <v>81</v>
      </c>
      <c r="L48" s="2">
        <f>SUM($F20:L20)</f>
        <v>104</v>
      </c>
      <c r="M48" s="2">
        <f>SUM($F20:M20)</f>
        <v>133</v>
      </c>
      <c r="N48" s="2">
        <f>SUM($F20:N20)</f>
        <v>148</v>
      </c>
      <c r="O48" s="2"/>
    </row>
    <row r="49" spans="5:15">
      <c r="F49" s="2">
        <f>SUM($F21:F21)</f>
        <v>7</v>
      </c>
      <c r="G49" s="2">
        <f>SUM($F21:G21)</f>
        <v>20</v>
      </c>
      <c r="H49" s="2">
        <f>SUM($F21:H21)</f>
        <v>27</v>
      </c>
      <c r="I49" s="2">
        <f>SUM($F21:I21)</f>
        <v>37</v>
      </c>
      <c r="J49" s="2">
        <f>SUM($F21:J21)</f>
        <v>41</v>
      </c>
      <c r="K49" s="2">
        <f>SUM($F21:K21)</f>
        <v>43</v>
      </c>
      <c r="L49" s="2">
        <f>SUM($F21:L21)</f>
        <v>46</v>
      </c>
      <c r="M49" s="2">
        <f>SUM($F21:M21)</f>
        <v>65</v>
      </c>
      <c r="N49" s="2">
        <f>SUM($F21:N21)</f>
        <v>65</v>
      </c>
      <c r="O49" s="2"/>
    </row>
    <row r="50" spans="5:15">
      <c r="F50" s="2">
        <f>SUM($F22:F22)</f>
        <v>8</v>
      </c>
      <c r="G50" s="2">
        <f>SUM($F22:G22)</f>
        <v>12</v>
      </c>
      <c r="H50" s="2">
        <f>SUM($F22:H22)</f>
        <v>23</v>
      </c>
      <c r="I50" s="2">
        <f>SUM($F22:I22)</f>
        <v>36</v>
      </c>
      <c r="J50" s="2">
        <f>SUM($F22:J22)</f>
        <v>39</v>
      </c>
      <c r="K50" s="2">
        <f>SUM($F22:K22)</f>
        <v>46</v>
      </c>
      <c r="L50" s="2">
        <f>SUM($F22:L22)</f>
        <v>50</v>
      </c>
      <c r="M50" s="2">
        <f>SUM($F22:M22)</f>
        <v>62</v>
      </c>
      <c r="N50" s="2">
        <f>SUM($F22:N22)</f>
        <v>62</v>
      </c>
      <c r="O50" s="2"/>
    </row>
    <row r="51" spans="5:15">
      <c r="F51" s="2">
        <f>SUM($F23:F23)</f>
        <v>3</v>
      </c>
      <c r="G51" s="2">
        <f>SUM($F23:G23)</f>
        <v>10</v>
      </c>
      <c r="H51" s="2">
        <f>SUM($F23:H23)</f>
        <v>19</v>
      </c>
      <c r="I51" s="2">
        <f>SUM($F23:I23)</f>
        <v>33</v>
      </c>
      <c r="J51" s="2">
        <f>SUM($F23:J23)</f>
        <v>36</v>
      </c>
      <c r="K51" s="2">
        <f>SUM($F23:K23)</f>
        <v>37</v>
      </c>
      <c r="L51" s="2">
        <f>SUM($F23:L23)</f>
        <v>37</v>
      </c>
      <c r="M51" s="2">
        <f>SUM($F23:M23)</f>
        <v>44</v>
      </c>
      <c r="N51" s="2">
        <f>SUM($F23:N23)</f>
        <v>50</v>
      </c>
      <c r="O51" s="2"/>
    </row>
    <row r="52" spans="5:15">
      <c r="F52" s="2">
        <f>SUM($F24:F24)</f>
        <v>10</v>
      </c>
      <c r="G52" s="2">
        <f>SUM($F24:G24)</f>
        <v>12</v>
      </c>
      <c r="H52" s="2">
        <f>SUM($F24:H24)</f>
        <v>15</v>
      </c>
      <c r="I52" s="2">
        <f>SUM($F24:I24)</f>
        <v>15</v>
      </c>
      <c r="J52" s="2">
        <f>SUM($F24:J24)</f>
        <v>17</v>
      </c>
      <c r="K52" s="2">
        <f>SUM($F24:K24)</f>
        <v>23</v>
      </c>
      <c r="L52" s="2">
        <f>SUM($F24:L24)</f>
        <v>25</v>
      </c>
      <c r="M52" s="2">
        <f>SUM($F24:M24)</f>
        <v>28</v>
      </c>
      <c r="N52" s="2">
        <f>SUM($F24:N24)</f>
        <v>28</v>
      </c>
      <c r="O52" s="2"/>
    </row>
    <row r="53" spans="5:15">
      <c r="F53" s="2">
        <f>SUM($F25:F25)</f>
        <v>1</v>
      </c>
      <c r="G53" s="2">
        <f>SUM($F25:G25)</f>
        <v>1</v>
      </c>
      <c r="H53" s="2">
        <f>SUM($F25:H25)</f>
        <v>2</v>
      </c>
      <c r="I53" s="2">
        <f>SUM($F25:I25)</f>
        <v>2</v>
      </c>
      <c r="J53" s="2">
        <f>SUM($F25:J25)</f>
        <v>6</v>
      </c>
      <c r="K53" s="2">
        <f>SUM($F25:K25)</f>
        <v>9</v>
      </c>
      <c r="L53" s="2">
        <f>SUM($F25:L25)</f>
        <v>10</v>
      </c>
      <c r="M53" s="2">
        <f>SUM($F25:M25)</f>
        <v>10</v>
      </c>
      <c r="N53" s="2">
        <f>SUM($F25:N25)</f>
        <v>10</v>
      </c>
      <c r="O53" s="2"/>
    </row>
    <row r="54" spans="5:15">
      <c r="F54" s="2">
        <f>MAX(F31:F53)</f>
        <v>43</v>
      </c>
      <c r="G54" s="2">
        <f t="shared" ref="G54:N54" si="8">MAX(G31:G53)</f>
        <v>75</v>
      </c>
      <c r="H54" s="2">
        <f t="shared" si="8"/>
        <v>97</v>
      </c>
      <c r="I54" s="2">
        <f t="shared" si="8"/>
        <v>131</v>
      </c>
      <c r="J54" s="2">
        <f t="shared" si="8"/>
        <v>148</v>
      </c>
      <c r="K54" s="2">
        <f t="shared" si="8"/>
        <v>187</v>
      </c>
      <c r="L54" s="2">
        <f t="shared" si="8"/>
        <v>220</v>
      </c>
      <c r="M54" s="2">
        <f t="shared" si="8"/>
        <v>264</v>
      </c>
      <c r="N54" s="2">
        <f t="shared" si="8"/>
        <v>298</v>
      </c>
      <c r="O54" s="2"/>
    </row>
    <row r="56" spans="5:15">
      <c r="E56" s="1" t="str">
        <f>B3</f>
        <v>Paweł Kikel</v>
      </c>
      <c r="F56" s="8">
        <f>F31/F$54</f>
        <v>0.95348837209302328</v>
      </c>
      <c r="G56" s="8">
        <f>G31/G$54</f>
        <v>0.81333333333333335</v>
      </c>
      <c r="H56" s="8">
        <f>H31/H$54</f>
        <v>0.79381443298969068</v>
      </c>
      <c r="I56" s="8">
        <f>I31/I$54</f>
        <v>0.87022900763358779</v>
      </c>
      <c r="J56" s="8">
        <f>J31/J$54</f>
        <v>0.8716216216216216</v>
      </c>
      <c r="K56" s="8">
        <f>K31/K$54</f>
        <v>0.92513368983957223</v>
      </c>
      <c r="L56" s="8">
        <f>L31/L$54</f>
        <v>0.97727272727272729</v>
      </c>
      <c r="M56" s="8">
        <f>M31/M$54</f>
        <v>1</v>
      </c>
      <c r="N56" s="8">
        <f>N31/N$54</f>
        <v>1</v>
      </c>
      <c r="O56" s="8"/>
    </row>
    <row r="57" spans="5:15">
      <c r="E57" s="1" t="str">
        <f t="shared" ref="E57:E78" si="9">B4</f>
        <v>Paweł "Trzmiel" Gromadzki</v>
      </c>
      <c r="F57" s="8">
        <f t="shared" ref="F57:N57" si="10">F32/F$54</f>
        <v>1</v>
      </c>
      <c r="G57" s="8">
        <f t="shared" si="10"/>
        <v>1</v>
      </c>
      <c r="H57" s="8">
        <f t="shared" si="10"/>
        <v>1</v>
      </c>
      <c r="I57" s="8">
        <f t="shared" si="10"/>
        <v>1</v>
      </c>
      <c r="J57" s="8">
        <f t="shared" si="10"/>
        <v>1</v>
      </c>
      <c r="K57" s="8">
        <f t="shared" si="10"/>
        <v>1</v>
      </c>
      <c r="L57" s="8">
        <f t="shared" si="10"/>
        <v>1</v>
      </c>
      <c r="M57" s="8">
        <f t="shared" si="10"/>
        <v>0.97348484848484851</v>
      </c>
      <c r="N57" s="8">
        <f t="shared" si="10"/>
        <v>0.97651006711409394</v>
      </c>
      <c r="O57" s="8"/>
    </row>
    <row r="58" spans="5:15">
      <c r="E58" s="1" t="str">
        <f t="shared" si="9"/>
        <v>Donat Grotha</v>
      </c>
      <c r="F58" s="8">
        <f t="shared" ref="F58:N58" si="11">F33/F$54</f>
        <v>0.93023255813953487</v>
      </c>
      <c r="G58" s="8">
        <f t="shared" si="11"/>
        <v>0.76</v>
      </c>
      <c r="H58" s="8">
        <f t="shared" si="11"/>
        <v>0.75257731958762886</v>
      </c>
      <c r="I58" s="8">
        <f t="shared" si="11"/>
        <v>0.74045801526717558</v>
      </c>
      <c r="J58" s="8">
        <f t="shared" si="11"/>
        <v>0.73648648648648651</v>
      </c>
      <c r="K58" s="8">
        <f t="shared" si="11"/>
        <v>0.81818181818181823</v>
      </c>
      <c r="L58" s="8">
        <f t="shared" si="11"/>
        <v>0.86363636363636365</v>
      </c>
      <c r="M58" s="8">
        <f t="shared" si="11"/>
        <v>0.86742424242424243</v>
      </c>
      <c r="N58" s="8">
        <f t="shared" si="11"/>
        <v>0.87919463087248317</v>
      </c>
      <c r="O58" s="8"/>
    </row>
    <row r="59" spans="5:15">
      <c r="E59" s="1" t="str">
        <f t="shared" si="9"/>
        <v>Krzysztof "FAZIK" Brzeziński</v>
      </c>
      <c r="F59" s="8">
        <f t="shared" ref="F59:N59" si="12">F34/F$54</f>
        <v>0.76744186046511631</v>
      </c>
      <c r="G59" s="8">
        <f t="shared" si="12"/>
        <v>0.64</v>
      </c>
      <c r="H59" s="8">
        <f t="shared" si="12"/>
        <v>0.69072164948453607</v>
      </c>
      <c r="I59" s="8">
        <f t="shared" si="12"/>
        <v>0.71755725190839692</v>
      </c>
      <c r="J59" s="8">
        <f t="shared" si="12"/>
        <v>0.69594594594594594</v>
      </c>
      <c r="K59" s="8">
        <f t="shared" si="12"/>
        <v>0.78074866310160429</v>
      </c>
      <c r="L59" s="8">
        <f t="shared" si="12"/>
        <v>0.82727272727272727</v>
      </c>
      <c r="M59" s="8">
        <f t="shared" si="12"/>
        <v>0.8257575757575758</v>
      </c>
      <c r="N59" s="8">
        <f t="shared" si="12"/>
        <v>0.85906040268456374</v>
      </c>
      <c r="O59" s="8"/>
    </row>
    <row r="60" spans="5:15">
      <c r="E60" s="1" t="str">
        <f t="shared" si="9"/>
        <v>Robert "Stanley" Stańczyk</v>
      </c>
      <c r="F60" s="8">
        <f t="shared" ref="F60:N60" si="13">F35/F$54</f>
        <v>0.62790697674418605</v>
      </c>
      <c r="G60" s="8">
        <f t="shared" si="13"/>
        <v>0.68</v>
      </c>
      <c r="H60" s="8">
        <f t="shared" si="13"/>
        <v>0.69072164948453607</v>
      </c>
      <c r="I60" s="8">
        <f t="shared" si="13"/>
        <v>0.76335877862595425</v>
      </c>
      <c r="J60" s="8">
        <f t="shared" si="13"/>
        <v>0.73648648648648651</v>
      </c>
      <c r="K60" s="8">
        <f t="shared" si="13"/>
        <v>0.75935828877005351</v>
      </c>
      <c r="L60" s="8">
        <f t="shared" si="13"/>
        <v>0.83636363636363631</v>
      </c>
      <c r="M60" s="8">
        <f t="shared" si="13"/>
        <v>0.81818181818181823</v>
      </c>
      <c r="N60" s="8">
        <f t="shared" si="13"/>
        <v>0.82885906040268453</v>
      </c>
      <c r="O60" s="8"/>
    </row>
    <row r="61" spans="5:15">
      <c r="E61" s="1" t="str">
        <f t="shared" si="9"/>
        <v>Leszek "Haris" Jęczkowski</v>
      </c>
      <c r="F61" s="8">
        <f t="shared" ref="F61:N61" si="14">F36/F$54</f>
        <v>0.7441860465116279</v>
      </c>
      <c r="G61" s="8">
        <f t="shared" si="14"/>
        <v>0.68</v>
      </c>
      <c r="H61" s="8">
        <f t="shared" si="14"/>
        <v>0.71134020618556704</v>
      </c>
      <c r="I61" s="8">
        <f t="shared" si="14"/>
        <v>0.70992366412213737</v>
      </c>
      <c r="J61" s="8">
        <f t="shared" si="14"/>
        <v>0.68918918918918914</v>
      </c>
      <c r="K61" s="8">
        <f t="shared" si="14"/>
        <v>0.74331550802139035</v>
      </c>
      <c r="L61" s="8">
        <f t="shared" si="14"/>
        <v>0.8136363636363636</v>
      </c>
      <c r="M61" s="8">
        <f t="shared" si="14"/>
        <v>0.82196969696969702</v>
      </c>
      <c r="N61" s="8">
        <f t="shared" si="14"/>
        <v>0.8087248322147651</v>
      </c>
      <c r="O61" s="8"/>
    </row>
    <row r="62" spans="5:15">
      <c r="E62" s="1" t="str">
        <f t="shared" si="9"/>
        <v>Marzena Goike</v>
      </c>
      <c r="F62" s="8">
        <f t="shared" ref="F62:N62" si="15">F37/F$54</f>
        <v>0.51162790697674421</v>
      </c>
      <c r="G62" s="8">
        <f t="shared" si="15"/>
        <v>0.42666666666666669</v>
      </c>
      <c r="H62" s="8">
        <f t="shared" si="15"/>
        <v>0.50515463917525771</v>
      </c>
      <c r="I62" s="8">
        <f t="shared" si="15"/>
        <v>0.58778625954198471</v>
      </c>
      <c r="J62" s="8">
        <f t="shared" si="15"/>
        <v>0.56081081081081086</v>
      </c>
      <c r="K62" s="8">
        <f t="shared" si="15"/>
        <v>0.65775401069518713</v>
      </c>
      <c r="L62" s="8">
        <f t="shared" si="15"/>
        <v>0.71818181818181814</v>
      </c>
      <c r="M62" s="8">
        <f t="shared" si="15"/>
        <v>0.75378787878787878</v>
      </c>
      <c r="N62" s="8">
        <f t="shared" si="15"/>
        <v>0.80201342281879195</v>
      </c>
      <c r="O62" s="8"/>
    </row>
    <row r="63" spans="5:15">
      <c r="E63" s="1" t="str">
        <f t="shared" si="9"/>
        <v>Robert "Franek" Frank</v>
      </c>
      <c r="F63" s="8">
        <f t="shared" ref="F63:N63" si="16">F38/F$54</f>
        <v>0.39534883720930231</v>
      </c>
      <c r="G63" s="8">
        <f t="shared" si="16"/>
        <v>0.45333333333333331</v>
      </c>
      <c r="H63" s="8">
        <f t="shared" si="16"/>
        <v>0.52577319587628868</v>
      </c>
      <c r="I63" s="8">
        <f t="shared" si="16"/>
        <v>0.64885496183206104</v>
      </c>
      <c r="J63" s="8">
        <f t="shared" si="16"/>
        <v>0.63513513513513509</v>
      </c>
      <c r="K63" s="8">
        <f t="shared" si="16"/>
        <v>0.66844919786096257</v>
      </c>
      <c r="L63" s="8">
        <f t="shared" si="16"/>
        <v>0.74090909090909096</v>
      </c>
      <c r="M63" s="8">
        <f t="shared" si="16"/>
        <v>0.77651515151515149</v>
      </c>
      <c r="N63" s="8">
        <f t="shared" si="16"/>
        <v>0.77516778523489938</v>
      </c>
      <c r="O63" s="8"/>
    </row>
    <row r="64" spans="5:15">
      <c r="E64" s="1" t="str">
        <f t="shared" si="9"/>
        <v>Igor Adaszkiewicz</v>
      </c>
      <c r="F64" s="8">
        <f t="shared" ref="F64:N64" si="17">F39/F$54</f>
        <v>0.79069767441860461</v>
      </c>
      <c r="G64" s="8">
        <f t="shared" si="17"/>
        <v>0.58666666666666667</v>
      </c>
      <c r="H64" s="8">
        <f t="shared" si="17"/>
        <v>0.60824742268041232</v>
      </c>
      <c r="I64" s="8">
        <f t="shared" si="17"/>
        <v>0.7862595419847328</v>
      </c>
      <c r="J64" s="8">
        <f t="shared" si="17"/>
        <v>0.75</v>
      </c>
      <c r="K64" s="8">
        <f t="shared" si="17"/>
        <v>0.74331550802139035</v>
      </c>
      <c r="L64" s="8">
        <f t="shared" si="17"/>
        <v>0.79545454545454541</v>
      </c>
      <c r="M64" s="8">
        <f t="shared" si="17"/>
        <v>0.75757575757575757</v>
      </c>
      <c r="N64" s="8">
        <f t="shared" si="17"/>
        <v>0.73154362416107388</v>
      </c>
      <c r="O64" s="8"/>
    </row>
    <row r="65" spans="5:15">
      <c r="E65" s="1" t="str">
        <f t="shared" si="9"/>
        <v>Andrzej Szach</v>
      </c>
      <c r="F65" s="8">
        <f t="shared" ref="F65:N65" si="18">F40/F$54</f>
        <v>0.48837209302325579</v>
      </c>
      <c r="G65" s="8">
        <f t="shared" si="18"/>
        <v>0.4</v>
      </c>
      <c r="H65" s="8">
        <f t="shared" si="18"/>
        <v>0.45360824742268041</v>
      </c>
      <c r="I65" s="8">
        <f t="shared" si="18"/>
        <v>0.56488549618320616</v>
      </c>
      <c r="J65" s="8">
        <f t="shared" si="18"/>
        <v>0.53378378378378377</v>
      </c>
      <c r="K65" s="8">
        <f t="shared" si="18"/>
        <v>0.60962566844919786</v>
      </c>
      <c r="L65" s="8">
        <f t="shared" si="18"/>
        <v>0.68181818181818177</v>
      </c>
      <c r="M65" s="8">
        <f t="shared" si="18"/>
        <v>0.71590909090909094</v>
      </c>
      <c r="N65" s="8">
        <f t="shared" si="18"/>
        <v>0.67785234899328861</v>
      </c>
      <c r="O65" s="8"/>
    </row>
    <row r="66" spans="5:15">
      <c r="E66" s="1" t="str">
        <f t="shared" si="9"/>
        <v>Aleksandr Skorniakov</v>
      </c>
      <c r="F66" s="8">
        <f t="shared" ref="F66:N66" si="19">F41/F$54</f>
        <v>0.67441860465116277</v>
      </c>
      <c r="G66" s="8">
        <f t="shared" si="19"/>
        <v>0.49333333333333335</v>
      </c>
      <c r="H66" s="8">
        <f t="shared" si="19"/>
        <v>0.51546391752577314</v>
      </c>
      <c r="I66" s="8">
        <f t="shared" si="19"/>
        <v>0.61832061068702293</v>
      </c>
      <c r="J66" s="8">
        <f t="shared" si="19"/>
        <v>0.58108108108108103</v>
      </c>
      <c r="K66" s="8">
        <f t="shared" si="19"/>
        <v>0.67914438502673802</v>
      </c>
      <c r="L66" s="8">
        <f t="shared" si="19"/>
        <v>0.75909090909090904</v>
      </c>
      <c r="M66" s="8">
        <f t="shared" si="19"/>
        <v>0.69318181818181823</v>
      </c>
      <c r="N66" s="8">
        <f t="shared" si="19"/>
        <v>0.63758389261744963</v>
      </c>
      <c r="O66" s="8"/>
    </row>
    <row r="67" spans="5:15">
      <c r="E67" s="1" t="str">
        <f t="shared" si="9"/>
        <v>Marek Czerski</v>
      </c>
      <c r="F67" s="8">
        <f t="shared" ref="F67:N67" si="20">F42/F$54</f>
        <v>0.23255813953488372</v>
      </c>
      <c r="G67" s="8">
        <f t="shared" si="20"/>
        <v>0.29333333333333333</v>
      </c>
      <c r="H67" s="8">
        <f t="shared" si="20"/>
        <v>0.39175257731958762</v>
      </c>
      <c r="I67" s="8">
        <f t="shared" si="20"/>
        <v>0.54961832061068705</v>
      </c>
      <c r="J67" s="8">
        <f t="shared" si="20"/>
        <v>0.53378378378378377</v>
      </c>
      <c r="K67" s="8">
        <f t="shared" si="20"/>
        <v>0.60962566844919786</v>
      </c>
      <c r="L67" s="8">
        <f t="shared" si="20"/>
        <v>0.66818181818181821</v>
      </c>
      <c r="M67" s="8">
        <f t="shared" si="20"/>
        <v>0.68181818181818177</v>
      </c>
      <c r="N67" s="8">
        <f t="shared" si="20"/>
        <v>0.64093959731543626</v>
      </c>
    </row>
    <row r="68" spans="5:15">
      <c r="E68" s="1" t="str">
        <f t="shared" si="9"/>
        <v>Radosław "Shogun" Wiśniewski</v>
      </c>
      <c r="F68" s="8">
        <f t="shared" ref="F68:N68" si="21">F43/F$54</f>
        <v>0.7441860465116279</v>
      </c>
      <c r="G68" s="8">
        <f t="shared" si="21"/>
        <v>0.61333333333333329</v>
      </c>
      <c r="H68" s="8">
        <f t="shared" si="21"/>
        <v>0.69072164948453607</v>
      </c>
      <c r="I68" s="8">
        <f t="shared" si="21"/>
        <v>0.60305343511450382</v>
      </c>
      <c r="J68" s="8">
        <f t="shared" si="21"/>
        <v>0.56081081081081086</v>
      </c>
      <c r="K68" s="8">
        <f t="shared" si="21"/>
        <v>0.64171122994652408</v>
      </c>
      <c r="L68" s="8">
        <f t="shared" si="21"/>
        <v>0.70909090909090911</v>
      </c>
      <c r="M68" s="8">
        <f t="shared" si="21"/>
        <v>0.65151515151515149</v>
      </c>
      <c r="N68" s="8">
        <f t="shared" si="21"/>
        <v>0.62416107382550334</v>
      </c>
    </row>
    <row r="69" spans="5:15">
      <c r="E69" s="1" t="str">
        <f t="shared" si="9"/>
        <v>Mateusz Jezierski</v>
      </c>
      <c r="F69" s="8">
        <f t="shared" ref="F69:N69" si="22">F44/F$54</f>
        <v>0.72093023255813948</v>
      </c>
      <c r="G69" s="8">
        <f t="shared" si="22"/>
        <v>0.45333333333333331</v>
      </c>
      <c r="H69" s="8">
        <f t="shared" si="22"/>
        <v>0.4845360824742268</v>
      </c>
      <c r="I69" s="8">
        <f t="shared" si="22"/>
        <v>0.5725190839694656</v>
      </c>
      <c r="J69" s="8">
        <f t="shared" si="22"/>
        <v>0.53378378378378377</v>
      </c>
      <c r="K69" s="8">
        <f t="shared" si="22"/>
        <v>0.5935828877005348</v>
      </c>
      <c r="L69" s="8">
        <f t="shared" si="22"/>
        <v>0.6454545454545455</v>
      </c>
      <c r="M69" s="8">
        <f t="shared" si="22"/>
        <v>0.60606060606060608</v>
      </c>
      <c r="N69" s="8">
        <f t="shared" si="22"/>
        <v>0.6174496644295302</v>
      </c>
    </row>
    <row r="70" spans="5:15">
      <c r="E70" s="1" t="str">
        <f t="shared" si="9"/>
        <v>Marek Grzegorski</v>
      </c>
      <c r="F70" s="8">
        <f t="shared" ref="F70:N70" si="23">F45/F$54</f>
        <v>0.60465116279069764</v>
      </c>
      <c r="G70" s="8">
        <f t="shared" si="23"/>
        <v>0.54666666666666663</v>
      </c>
      <c r="H70" s="8">
        <f t="shared" si="23"/>
        <v>0.60824742268041232</v>
      </c>
      <c r="I70" s="8">
        <f t="shared" si="23"/>
        <v>0.65648854961832059</v>
      </c>
      <c r="J70" s="8">
        <f t="shared" si="23"/>
        <v>0.60135135135135132</v>
      </c>
      <c r="K70" s="8">
        <f t="shared" si="23"/>
        <v>0.58823529411764708</v>
      </c>
      <c r="L70" s="8">
        <f t="shared" si="23"/>
        <v>0.50909090909090904</v>
      </c>
      <c r="M70" s="8">
        <f t="shared" si="23"/>
        <v>0.57954545454545459</v>
      </c>
      <c r="N70" s="8">
        <f t="shared" si="23"/>
        <v>0.55369127516778527</v>
      </c>
    </row>
    <row r="71" spans="5:15">
      <c r="E71" s="1" t="str">
        <f t="shared" si="9"/>
        <v>Iwona Babul</v>
      </c>
      <c r="F71" s="8">
        <f t="shared" ref="F71:N71" si="24">F46/F$54</f>
        <v>0.39534883720930231</v>
      </c>
      <c r="G71" s="8">
        <f t="shared" si="24"/>
        <v>0.45333333333333331</v>
      </c>
      <c r="H71" s="8">
        <f t="shared" si="24"/>
        <v>0.4329896907216495</v>
      </c>
      <c r="I71" s="8">
        <f t="shared" si="24"/>
        <v>0.42748091603053434</v>
      </c>
      <c r="J71" s="8">
        <f t="shared" si="24"/>
        <v>0.39864864864864863</v>
      </c>
      <c r="K71" s="8">
        <f t="shared" si="24"/>
        <v>0.47058823529411764</v>
      </c>
      <c r="L71" s="8">
        <f t="shared" si="24"/>
        <v>0.55909090909090908</v>
      </c>
      <c r="M71" s="8">
        <f t="shared" si="24"/>
        <v>0.60227272727272729</v>
      </c>
      <c r="N71" s="8">
        <f t="shared" si="24"/>
        <v>0.55033557046979864</v>
      </c>
    </row>
    <row r="72" spans="5:15">
      <c r="E72" s="1" t="str">
        <f t="shared" si="9"/>
        <v>Kostiantyn Fedotov</v>
      </c>
      <c r="F72" s="8">
        <f t="shared" ref="F72:N72" si="25">F47/F$54</f>
        <v>0.53488372093023251</v>
      </c>
      <c r="G72" s="8">
        <f t="shared" si="25"/>
        <v>0.49333333333333335</v>
      </c>
      <c r="H72" s="8">
        <f t="shared" si="25"/>
        <v>0.54639175257731953</v>
      </c>
      <c r="I72" s="8">
        <f t="shared" si="25"/>
        <v>0.5572519083969466</v>
      </c>
      <c r="J72" s="8">
        <f t="shared" si="25"/>
        <v>0.5</v>
      </c>
      <c r="K72" s="8">
        <f t="shared" si="25"/>
        <v>0.54545454545454541</v>
      </c>
      <c r="L72" s="8">
        <f t="shared" si="25"/>
        <v>0.54545454545454541</v>
      </c>
      <c r="M72" s="8">
        <f t="shared" si="25"/>
        <v>0.51515151515151514</v>
      </c>
      <c r="N72" s="8">
        <f t="shared" si="25"/>
        <v>0.53355704697986572</v>
      </c>
    </row>
    <row r="73" spans="5:15">
      <c r="E73" s="1" t="str">
        <f t="shared" si="9"/>
        <v>Dorota Janiszewska</v>
      </c>
      <c r="F73" s="8">
        <f t="shared" ref="F73:N73" si="26">F48/F$54</f>
        <v>0.37209302325581395</v>
      </c>
      <c r="G73" s="8">
        <f t="shared" si="26"/>
        <v>0.42666666666666669</v>
      </c>
      <c r="H73" s="8">
        <f t="shared" si="26"/>
        <v>0.36082474226804123</v>
      </c>
      <c r="I73" s="8">
        <f t="shared" si="26"/>
        <v>0.45038167938931295</v>
      </c>
      <c r="J73" s="8">
        <f t="shared" si="26"/>
        <v>0.42567567567567566</v>
      </c>
      <c r="K73" s="8">
        <f t="shared" si="26"/>
        <v>0.43315508021390375</v>
      </c>
      <c r="L73" s="8">
        <f t="shared" si="26"/>
        <v>0.47272727272727272</v>
      </c>
      <c r="M73" s="8">
        <f t="shared" si="26"/>
        <v>0.50378787878787878</v>
      </c>
      <c r="N73" s="8">
        <f t="shared" si="26"/>
        <v>0.49664429530201343</v>
      </c>
    </row>
    <row r="74" spans="5:15">
      <c r="E74" s="1" t="str">
        <f t="shared" si="9"/>
        <v>Karolina Karapyta</v>
      </c>
      <c r="F74" s="8">
        <f t="shared" ref="F74:N74" si="27">F49/F$54</f>
        <v>0.16279069767441862</v>
      </c>
      <c r="G74" s="8">
        <f t="shared" si="27"/>
        <v>0.26666666666666666</v>
      </c>
      <c r="H74" s="8">
        <f t="shared" si="27"/>
        <v>0.27835051546391754</v>
      </c>
      <c r="I74" s="8">
        <f t="shared" si="27"/>
        <v>0.28244274809160308</v>
      </c>
      <c r="J74" s="8">
        <f t="shared" si="27"/>
        <v>0.27702702702702703</v>
      </c>
      <c r="K74" s="8">
        <f t="shared" si="27"/>
        <v>0.22994652406417113</v>
      </c>
      <c r="L74" s="8">
        <f t="shared" si="27"/>
        <v>0.20909090909090908</v>
      </c>
      <c r="M74" s="8">
        <f t="shared" si="27"/>
        <v>0.24621212121212122</v>
      </c>
      <c r="N74" s="8">
        <f t="shared" si="27"/>
        <v>0.21812080536912751</v>
      </c>
    </row>
    <row r="75" spans="5:15">
      <c r="E75" s="1" t="str">
        <f t="shared" si="9"/>
        <v>Karolina Pietraszewska</v>
      </c>
      <c r="F75" s="8">
        <f t="shared" ref="F75:N75" si="28">F50/F$54</f>
        <v>0.18604651162790697</v>
      </c>
      <c r="G75" s="8">
        <f t="shared" si="28"/>
        <v>0.16</v>
      </c>
      <c r="H75" s="8">
        <f t="shared" si="28"/>
        <v>0.23711340206185566</v>
      </c>
      <c r="I75" s="8">
        <f t="shared" si="28"/>
        <v>0.27480916030534353</v>
      </c>
      <c r="J75" s="8">
        <f t="shared" si="28"/>
        <v>0.26351351351351349</v>
      </c>
      <c r="K75" s="8">
        <f t="shared" si="28"/>
        <v>0.24598930481283424</v>
      </c>
      <c r="L75" s="8">
        <f t="shared" si="28"/>
        <v>0.22727272727272727</v>
      </c>
      <c r="M75" s="8">
        <f t="shared" si="28"/>
        <v>0.23484848484848486</v>
      </c>
      <c r="N75" s="8">
        <f t="shared" si="28"/>
        <v>0.20805369127516779</v>
      </c>
    </row>
    <row r="76" spans="5:15">
      <c r="E76" s="1" t="str">
        <f t="shared" si="9"/>
        <v>Weronika Kojtka</v>
      </c>
      <c r="F76" s="8">
        <f t="shared" ref="F76:N76" si="29">F51/F$54</f>
        <v>6.9767441860465115E-2</v>
      </c>
      <c r="G76" s="8">
        <f t="shared" si="29"/>
        <v>0.13333333333333333</v>
      </c>
      <c r="H76" s="8">
        <f t="shared" si="29"/>
        <v>0.19587628865979381</v>
      </c>
      <c r="I76" s="8">
        <f t="shared" si="29"/>
        <v>0.25190839694656486</v>
      </c>
      <c r="J76" s="8">
        <f t="shared" si="29"/>
        <v>0.24324324324324326</v>
      </c>
      <c r="K76" s="8">
        <f t="shared" si="29"/>
        <v>0.19786096256684493</v>
      </c>
      <c r="L76" s="8">
        <f t="shared" si="29"/>
        <v>0.16818181818181818</v>
      </c>
      <c r="M76" s="8">
        <f t="shared" si="29"/>
        <v>0.16666666666666666</v>
      </c>
      <c r="N76" s="8">
        <f t="shared" si="29"/>
        <v>0.16778523489932887</v>
      </c>
    </row>
    <row r="77" spans="5:15">
      <c r="E77" s="1" t="str">
        <f t="shared" si="9"/>
        <v>Wiktoria Kojtka</v>
      </c>
      <c r="F77" s="8">
        <f t="shared" ref="F77:N77" si="30">F52/F$54</f>
        <v>0.23255813953488372</v>
      </c>
      <c r="G77" s="8">
        <f t="shared" si="30"/>
        <v>0.16</v>
      </c>
      <c r="H77" s="8">
        <f t="shared" si="30"/>
        <v>0.15463917525773196</v>
      </c>
      <c r="I77" s="8">
        <f t="shared" si="30"/>
        <v>0.11450381679389313</v>
      </c>
      <c r="J77" s="8">
        <f t="shared" si="30"/>
        <v>0.11486486486486487</v>
      </c>
      <c r="K77" s="8">
        <f t="shared" si="30"/>
        <v>0.12299465240641712</v>
      </c>
      <c r="L77" s="8">
        <f t="shared" si="30"/>
        <v>0.11363636363636363</v>
      </c>
      <c r="M77" s="8">
        <f t="shared" si="30"/>
        <v>0.10606060606060606</v>
      </c>
      <c r="N77" s="8">
        <f t="shared" si="30"/>
        <v>9.3959731543624164E-2</v>
      </c>
    </row>
    <row r="78" spans="5:15">
      <c r="E78" s="1" t="str">
        <f t="shared" si="9"/>
        <v>Michał Czerski</v>
      </c>
      <c r="F78" s="8">
        <f t="shared" ref="F78:N78" si="31">F53/F$54</f>
        <v>2.3255813953488372E-2</v>
      </c>
      <c r="G78" s="8">
        <f t="shared" si="31"/>
        <v>1.3333333333333334E-2</v>
      </c>
      <c r="H78" s="8">
        <f t="shared" si="31"/>
        <v>2.0618556701030927E-2</v>
      </c>
      <c r="I78" s="8">
        <f t="shared" si="31"/>
        <v>1.5267175572519083E-2</v>
      </c>
      <c r="J78" s="8">
        <f t="shared" si="31"/>
        <v>4.0540540540540543E-2</v>
      </c>
      <c r="K78" s="8">
        <f t="shared" si="31"/>
        <v>4.8128342245989303E-2</v>
      </c>
      <c r="L78" s="8">
        <f t="shared" si="31"/>
        <v>4.5454545454545456E-2</v>
      </c>
      <c r="M78" s="8">
        <f t="shared" si="31"/>
        <v>3.787878787878788E-2</v>
      </c>
      <c r="N78" s="8">
        <f t="shared" si="31"/>
        <v>3.3557046979865772E-2</v>
      </c>
    </row>
  </sheetData>
  <mergeCells count="15">
    <mergeCell ref="M1:M2"/>
    <mergeCell ref="N1:N2"/>
    <mergeCell ref="P1:S1"/>
    <mergeCell ref="G1:G2"/>
    <mergeCell ref="H1:H2"/>
    <mergeCell ref="I1:I2"/>
    <mergeCell ref="J1:J2"/>
    <mergeCell ref="K1:K2"/>
    <mergeCell ref="L1:L2"/>
    <mergeCell ref="A1:A2"/>
    <mergeCell ref="B1:B2"/>
    <mergeCell ref="C1:C2"/>
    <mergeCell ref="D1:D2"/>
    <mergeCell ref="E1:E2"/>
    <mergeCell ref="F1:F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>
  <dimension ref="A1:X53"/>
  <sheetViews>
    <sheetView workbookViewId="0">
      <selection sqref="A1:A2"/>
    </sheetView>
  </sheetViews>
  <sheetFormatPr defaultRowHeight="15"/>
  <cols>
    <col min="2" max="2" width="29.85546875" customWidth="1"/>
    <col min="3" max="3" width="11.42578125" customWidth="1"/>
    <col min="4" max="4" width="4.85546875" customWidth="1"/>
    <col min="6" max="14" width="6.5703125" bestFit="1" customWidth="1"/>
    <col min="15" max="18" width="6.5703125" customWidth="1"/>
    <col min="19" max="19" width="14" customWidth="1"/>
    <col min="20" max="20" width="5.7109375" customWidth="1"/>
    <col min="21" max="21" width="13.7109375" customWidth="1"/>
    <col min="22" max="22" width="6" customWidth="1"/>
    <col min="23" max="23" width="7.140625" customWidth="1"/>
    <col min="24" max="24" width="6.28515625" customWidth="1"/>
  </cols>
  <sheetData>
    <row r="1" spans="1:24" ht="14.45" customHeight="1">
      <c r="A1" s="31" t="s">
        <v>0</v>
      </c>
      <c r="B1" s="31" t="s">
        <v>1</v>
      </c>
      <c r="C1" s="31" t="s">
        <v>2</v>
      </c>
      <c r="D1" s="32" t="s">
        <v>3</v>
      </c>
      <c r="E1" s="34" t="s">
        <v>4</v>
      </c>
      <c r="F1" s="30">
        <v>1</v>
      </c>
      <c r="G1" s="30">
        <v>2</v>
      </c>
      <c r="H1" s="30">
        <v>3</v>
      </c>
      <c r="I1" s="30">
        <v>4</v>
      </c>
      <c r="J1" s="30">
        <v>5</v>
      </c>
      <c r="K1" s="30">
        <v>6</v>
      </c>
      <c r="L1" s="30">
        <v>7</v>
      </c>
      <c r="M1" s="30">
        <v>8</v>
      </c>
      <c r="N1" s="30">
        <v>9</v>
      </c>
      <c r="O1" s="30">
        <v>10</v>
      </c>
      <c r="P1" s="30">
        <v>11</v>
      </c>
      <c r="Q1" s="30">
        <v>12</v>
      </c>
      <c r="R1" s="22"/>
      <c r="S1" s="29" t="s">
        <v>25</v>
      </c>
      <c r="T1" s="29"/>
      <c r="U1" s="29"/>
      <c r="V1" s="29"/>
      <c r="W1" s="20" t="s">
        <v>28</v>
      </c>
      <c r="X1" s="27">
        <f>12*30</f>
        <v>360</v>
      </c>
    </row>
    <row r="2" spans="1:24">
      <c r="A2" s="31"/>
      <c r="B2" s="31"/>
      <c r="C2" s="31"/>
      <c r="D2" s="33"/>
      <c r="E2" s="34"/>
      <c r="F2" s="30"/>
      <c r="G2" s="30"/>
      <c r="H2" s="30"/>
      <c r="I2" s="30"/>
      <c r="J2" s="30"/>
      <c r="K2" s="30"/>
      <c r="L2" s="30"/>
      <c r="M2" s="30"/>
      <c r="N2" s="30"/>
      <c r="O2" s="30"/>
      <c r="P2" s="30"/>
      <c r="Q2" s="30"/>
      <c r="R2" s="22"/>
      <c r="S2" t="s">
        <v>26</v>
      </c>
      <c r="T2" s="7"/>
      <c r="U2" t="s">
        <v>24</v>
      </c>
      <c r="V2" s="7" t="s">
        <v>34</v>
      </c>
      <c r="W2" t="s">
        <v>27</v>
      </c>
      <c r="X2" s="7" t="s">
        <v>34</v>
      </c>
    </row>
    <row r="3" spans="1:24">
      <c r="A3" s="9">
        <v>1</v>
      </c>
      <c r="B3" s="15" t="s">
        <v>32</v>
      </c>
      <c r="C3" s="10" t="s">
        <v>5</v>
      </c>
      <c r="D3" s="16" t="s">
        <v>6</v>
      </c>
      <c r="E3" s="13">
        <f>SUM(F3:Q3)</f>
        <v>281</v>
      </c>
      <c r="F3" s="17">
        <v>26</v>
      </c>
      <c r="G3" s="17">
        <v>19</v>
      </c>
      <c r="H3" s="17">
        <v>27</v>
      </c>
      <c r="I3" s="17">
        <v>28</v>
      </c>
      <c r="J3" s="17">
        <v>20</v>
      </c>
      <c r="K3" s="17">
        <v>22</v>
      </c>
      <c r="L3" s="17">
        <v>27</v>
      </c>
      <c r="M3" s="17">
        <v>26</v>
      </c>
      <c r="N3" s="17">
        <v>21</v>
      </c>
      <c r="O3" s="17">
        <v>28</v>
      </c>
      <c r="P3" s="17">
        <v>17</v>
      </c>
      <c r="Q3" s="17">
        <v>20</v>
      </c>
      <c r="R3" s="22"/>
      <c r="W3">
        <f>E3-$X$1</f>
        <v>-79</v>
      </c>
      <c r="X3" s="19">
        <f>E3/$X$1</f>
        <v>0.78055555555555556</v>
      </c>
    </row>
    <row r="4" spans="1:24">
      <c r="A4" s="9">
        <v>2</v>
      </c>
      <c r="B4" s="11" t="s">
        <v>33</v>
      </c>
      <c r="C4" s="10" t="s">
        <v>5</v>
      </c>
      <c r="D4" s="16" t="s">
        <v>6</v>
      </c>
      <c r="E4" s="13">
        <f t="shared" ref="E4:E13" si="0">SUM(F4:Q4)</f>
        <v>280</v>
      </c>
      <c r="F4" s="18">
        <v>14</v>
      </c>
      <c r="G4" s="18">
        <v>23</v>
      </c>
      <c r="H4" s="18">
        <v>18</v>
      </c>
      <c r="I4" s="18">
        <v>29</v>
      </c>
      <c r="J4" s="14">
        <v>23</v>
      </c>
      <c r="K4" s="14">
        <v>21</v>
      </c>
      <c r="L4" s="14">
        <v>28</v>
      </c>
      <c r="M4" s="14">
        <v>23</v>
      </c>
      <c r="N4" s="14">
        <v>26</v>
      </c>
      <c r="O4" s="14">
        <v>26</v>
      </c>
      <c r="P4" s="14">
        <v>28</v>
      </c>
      <c r="Q4" s="14">
        <v>21</v>
      </c>
      <c r="R4" s="22"/>
      <c r="S4">
        <f>E3-E4</f>
        <v>1</v>
      </c>
      <c r="T4" s="19"/>
      <c r="U4">
        <f>E4-E$3</f>
        <v>-1</v>
      </c>
      <c r="V4" s="19">
        <v>0</v>
      </c>
      <c r="W4">
        <f t="shared" ref="W4:W13" si="1">E4-$X$1</f>
        <v>-80</v>
      </c>
      <c r="X4" s="19">
        <f t="shared" ref="X4:X13" si="2">E4/$X$1</f>
        <v>0.77777777777777779</v>
      </c>
    </row>
    <row r="5" spans="1:24">
      <c r="A5" s="9">
        <v>3</v>
      </c>
      <c r="B5" s="11" t="s">
        <v>30</v>
      </c>
      <c r="C5" s="10" t="s">
        <v>5</v>
      </c>
      <c r="D5" s="16" t="s">
        <v>9</v>
      </c>
      <c r="E5" s="13">
        <f t="shared" si="0"/>
        <v>190</v>
      </c>
      <c r="F5" s="17">
        <v>12</v>
      </c>
      <c r="G5" s="17">
        <v>11</v>
      </c>
      <c r="H5" s="17">
        <v>11</v>
      </c>
      <c r="I5" s="17">
        <v>22</v>
      </c>
      <c r="J5" s="17">
        <v>16</v>
      </c>
      <c r="K5" s="17">
        <v>20</v>
      </c>
      <c r="L5" s="17">
        <v>19</v>
      </c>
      <c r="M5" s="17">
        <v>17</v>
      </c>
      <c r="N5" s="17">
        <v>12</v>
      </c>
      <c r="O5" s="17">
        <v>22</v>
      </c>
      <c r="P5" s="17">
        <v>10</v>
      </c>
      <c r="Q5" s="17">
        <v>18</v>
      </c>
      <c r="R5" s="22"/>
      <c r="S5">
        <f t="shared" ref="S5:S13" si="3">E4-E5</f>
        <v>90</v>
      </c>
      <c r="T5" s="19"/>
      <c r="U5">
        <f t="shared" ref="U5:U13" si="4">E5-E$3</f>
        <v>-91</v>
      </c>
      <c r="V5" s="19">
        <f t="shared" ref="V5:V13" si="5">E5/E$3</f>
        <v>0.67615658362989328</v>
      </c>
      <c r="W5">
        <f t="shared" si="1"/>
        <v>-170</v>
      </c>
      <c r="X5" s="19">
        <f t="shared" si="2"/>
        <v>0.52777777777777779</v>
      </c>
    </row>
    <row r="6" spans="1:24">
      <c r="A6" s="9">
        <v>4</v>
      </c>
      <c r="B6" s="11" t="s">
        <v>35</v>
      </c>
      <c r="C6" s="12" t="s">
        <v>5</v>
      </c>
      <c r="D6" s="12" t="s">
        <v>6</v>
      </c>
      <c r="E6" s="13">
        <f t="shared" si="0"/>
        <v>178</v>
      </c>
      <c r="F6" s="14">
        <v>9</v>
      </c>
      <c r="G6" s="14">
        <v>22</v>
      </c>
      <c r="H6" s="14">
        <v>14</v>
      </c>
      <c r="I6" s="14">
        <v>14</v>
      </c>
      <c r="J6" s="14">
        <v>19</v>
      </c>
      <c r="K6" s="14">
        <v>3</v>
      </c>
      <c r="L6" s="14">
        <v>8</v>
      </c>
      <c r="M6" s="14">
        <v>20</v>
      </c>
      <c r="N6" s="14">
        <v>22</v>
      </c>
      <c r="O6" s="14">
        <v>23</v>
      </c>
      <c r="P6" s="14">
        <v>15</v>
      </c>
      <c r="Q6" s="14">
        <v>9</v>
      </c>
      <c r="R6" s="22"/>
      <c r="S6">
        <f t="shared" si="3"/>
        <v>12</v>
      </c>
      <c r="T6" s="19"/>
      <c r="U6">
        <f t="shared" si="4"/>
        <v>-103</v>
      </c>
      <c r="V6" s="19">
        <f t="shared" si="5"/>
        <v>0.63345195729537362</v>
      </c>
      <c r="W6">
        <f t="shared" si="1"/>
        <v>-182</v>
      </c>
      <c r="X6" s="19">
        <f t="shared" si="2"/>
        <v>0.49444444444444446</v>
      </c>
    </row>
    <row r="7" spans="1:24">
      <c r="A7" s="9">
        <v>4</v>
      </c>
      <c r="B7" s="11" t="s">
        <v>22</v>
      </c>
      <c r="C7" s="12" t="s">
        <v>5</v>
      </c>
      <c r="D7" s="12" t="s">
        <v>12</v>
      </c>
      <c r="E7" s="13">
        <f t="shared" si="0"/>
        <v>178</v>
      </c>
      <c r="F7" s="17">
        <v>23</v>
      </c>
      <c r="G7" s="17">
        <v>12</v>
      </c>
      <c r="H7" s="17">
        <v>16</v>
      </c>
      <c r="I7" s="17">
        <v>17</v>
      </c>
      <c r="J7" s="17">
        <v>13</v>
      </c>
      <c r="K7" s="17">
        <v>14</v>
      </c>
      <c r="L7" s="17">
        <v>13</v>
      </c>
      <c r="M7" s="17">
        <v>20</v>
      </c>
      <c r="N7" s="17">
        <v>22</v>
      </c>
      <c r="O7" s="17">
        <v>6</v>
      </c>
      <c r="P7" s="17">
        <v>12</v>
      </c>
      <c r="Q7" s="17">
        <v>10</v>
      </c>
      <c r="R7" s="22"/>
      <c r="S7">
        <f t="shared" si="3"/>
        <v>0</v>
      </c>
      <c r="T7" s="19"/>
      <c r="U7">
        <f t="shared" si="4"/>
        <v>-103</v>
      </c>
      <c r="V7" s="19">
        <f t="shared" si="5"/>
        <v>0.63345195729537362</v>
      </c>
      <c r="W7">
        <f t="shared" si="1"/>
        <v>-182</v>
      </c>
      <c r="X7" s="19">
        <f t="shared" si="2"/>
        <v>0.49444444444444446</v>
      </c>
    </row>
    <row r="8" spans="1:24">
      <c r="A8" s="9">
        <v>6</v>
      </c>
      <c r="B8" s="24" t="s">
        <v>10</v>
      </c>
      <c r="C8" s="25" t="s">
        <v>5</v>
      </c>
      <c r="D8" s="25" t="s">
        <v>8</v>
      </c>
      <c r="E8" s="13">
        <f t="shared" si="0"/>
        <v>169</v>
      </c>
      <c r="F8" s="18">
        <v>14</v>
      </c>
      <c r="G8" s="18">
        <v>22</v>
      </c>
      <c r="H8" s="18">
        <v>13</v>
      </c>
      <c r="I8" s="18">
        <v>16</v>
      </c>
      <c r="J8" s="18">
        <v>20</v>
      </c>
      <c r="K8" s="18">
        <v>7</v>
      </c>
      <c r="L8" s="18">
        <v>22</v>
      </c>
      <c r="M8" s="18">
        <v>15</v>
      </c>
      <c r="N8" s="18">
        <v>16</v>
      </c>
      <c r="O8" s="18">
        <v>7</v>
      </c>
      <c r="P8" s="18">
        <v>12</v>
      </c>
      <c r="Q8" s="18">
        <v>5</v>
      </c>
      <c r="R8" s="22"/>
      <c r="S8">
        <f t="shared" si="3"/>
        <v>9</v>
      </c>
      <c r="T8" s="19"/>
      <c r="U8">
        <f t="shared" si="4"/>
        <v>-112</v>
      </c>
      <c r="V8" s="19">
        <f t="shared" si="5"/>
        <v>0.60142348754448394</v>
      </c>
      <c r="W8">
        <f t="shared" si="1"/>
        <v>-191</v>
      </c>
      <c r="X8" s="19">
        <f t="shared" si="2"/>
        <v>0.46944444444444444</v>
      </c>
    </row>
    <row r="9" spans="1:24">
      <c r="A9" s="9">
        <v>7</v>
      </c>
      <c r="B9" s="11" t="s">
        <v>7</v>
      </c>
      <c r="C9" s="12" t="s">
        <v>5</v>
      </c>
      <c r="D9" s="12" t="s">
        <v>6</v>
      </c>
      <c r="E9" s="13">
        <f t="shared" si="0"/>
        <v>144</v>
      </c>
      <c r="F9" s="17">
        <v>17</v>
      </c>
      <c r="G9" s="17">
        <v>15</v>
      </c>
      <c r="H9" s="17">
        <v>7</v>
      </c>
      <c r="I9" s="17">
        <v>13</v>
      </c>
      <c r="J9" s="17">
        <v>9</v>
      </c>
      <c r="K9" s="17">
        <v>6</v>
      </c>
      <c r="L9" s="17">
        <v>15</v>
      </c>
      <c r="M9" s="17">
        <v>17</v>
      </c>
      <c r="N9" s="17">
        <v>4</v>
      </c>
      <c r="O9" s="17">
        <v>13</v>
      </c>
      <c r="P9" s="17">
        <v>12</v>
      </c>
      <c r="Q9" s="17">
        <v>16</v>
      </c>
      <c r="R9" s="22"/>
      <c r="S9">
        <f t="shared" si="3"/>
        <v>25</v>
      </c>
      <c r="T9" s="19"/>
      <c r="U9">
        <f t="shared" si="4"/>
        <v>-137</v>
      </c>
      <c r="V9" s="19">
        <f t="shared" si="5"/>
        <v>0.51245551601423489</v>
      </c>
      <c r="W9">
        <f t="shared" si="1"/>
        <v>-216</v>
      </c>
      <c r="X9" s="19">
        <f t="shared" si="2"/>
        <v>0.4</v>
      </c>
    </row>
    <row r="10" spans="1:24">
      <c r="A10" s="9">
        <v>8</v>
      </c>
      <c r="B10" s="11" t="s">
        <v>23</v>
      </c>
      <c r="C10" s="12" t="s">
        <v>5</v>
      </c>
      <c r="D10" s="12" t="s">
        <v>9</v>
      </c>
      <c r="E10" s="13">
        <f t="shared" si="0"/>
        <v>115</v>
      </c>
      <c r="F10" s="18">
        <v>15</v>
      </c>
      <c r="G10" s="18">
        <v>4</v>
      </c>
      <c r="H10" s="18">
        <v>5</v>
      </c>
      <c r="I10" s="18">
        <v>13</v>
      </c>
      <c r="J10" s="14">
        <v>18</v>
      </c>
      <c r="K10" s="14">
        <v>4</v>
      </c>
      <c r="L10" s="14">
        <v>14</v>
      </c>
      <c r="M10" s="14">
        <v>8</v>
      </c>
      <c r="N10" s="14">
        <v>6</v>
      </c>
      <c r="O10" s="14">
        <v>6</v>
      </c>
      <c r="P10" s="14">
        <v>17</v>
      </c>
      <c r="Q10" s="14">
        <v>5</v>
      </c>
      <c r="R10" s="22"/>
      <c r="S10">
        <f t="shared" si="3"/>
        <v>29</v>
      </c>
      <c r="T10" s="19"/>
      <c r="U10">
        <f t="shared" si="4"/>
        <v>-166</v>
      </c>
      <c r="V10" s="19">
        <f t="shared" si="5"/>
        <v>0.40925266903914592</v>
      </c>
      <c r="W10">
        <f t="shared" si="1"/>
        <v>-245</v>
      </c>
      <c r="X10" s="19">
        <f t="shared" si="2"/>
        <v>0.31944444444444442</v>
      </c>
    </row>
    <row r="11" spans="1:24">
      <c r="A11" s="9">
        <v>9</v>
      </c>
      <c r="B11" s="11" t="s">
        <v>31</v>
      </c>
      <c r="C11" s="12" t="s">
        <v>5</v>
      </c>
      <c r="D11" s="12" t="s">
        <v>9</v>
      </c>
      <c r="E11" s="13">
        <f t="shared" si="0"/>
        <v>104</v>
      </c>
      <c r="F11" s="17">
        <v>16</v>
      </c>
      <c r="G11" s="17">
        <v>7</v>
      </c>
      <c r="H11" s="17">
        <v>0</v>
      </c>
      <c r="I11" s="17">
        <v>9</v>
      </c>
      <c r="J11" s="17">
        <v>7</v>
      </c>
      <c r="K11" s="17">
        <v>11</v>
      </c>
      <c r="L11" s="17">
        <v>14</v>
      </c>
      <c r="M11" s="17">
        <v>14</v>
      </c>
      <c r="N11" s="17">
        <v>0</v>
      </c>
      <c r="O11" s="17">
        <v>15</v>
      </c>
      <c r="P11" s="17">
        <v>11</v>
      </c>
      <c r="Q11" s="17">
        <v>0</v>
      </c>
      <c r="R11" s="22"/>
      <c r="S11">
        <f t="shared" si="3"/>
        <v>11</v>
      </c>
      <c r="T11" s="19"/>
      <c r="U11">
        <f t="shared" si="4"/>
        <v>-177</v>
      </c>
      <c r="V11" s="19">
        <f t="shared" si="5"/>
        <v>0.37010676156583627</v>
      </c>
      <c r="W11">
        <f t="shared" si="1"/>
        <v>-256</v>
      </c>
      <c r="X11" s="19">
        <f t="shared" si="2"/>
        <v>0.28888888888888886</v>
      </c>
    </row>
    <row r="12" spans="1:24">
      <c r="A12" s="9">
        <v>10</v>
      </c>
      <c r="B12" s="11" t="s">
        <v>29</v>
      </c>
      <c r="C12" s="12" t="s">
        <v>5</v>
      </c>
      <c r="D12" s="12" t="s">
        <v>9</v>
      </c>
      <c r="E12" s="13">
        <f t="shared" si="0"/>
        <v>73</v>
      </c>
      <c r="F12" s="14">
        <v>9</v>
      </c>
      <c r="G12" s="14">
        <v>2</v>
      </c>
      <c r="H12" s="14">
        <v>0</v>
      </c>
      <c r="I12" s="14">
        <v>0</v>
      </c>
      <c r="J12" s="14">
        <v>15</v>
      </c>
      <c r="K12" s="14">
        <v>0</v>
      </c>
      <c r="L12" s="14">
        <v>8</v>
      </c>
      <c r="M12" s="14">
        <v>6</v>
      </c>
      <c r="N12" s="14">
        <v>9</v>
      </c>
      <c r="O12" s="14">
        <v>7</v>
      </c>
      <c r="P12" s="14">
        <v>14</v>
      </c>
      <c r="Q12" s="14">
        <v>3</v>
      </c>
      <c r="R12" s="22"/>
      <c r="S12">
        <f t="shared" si="3"/>
        <v>31</v>
      </c>
      <c r="T12" s="19"/>
      <c r="U12">
        <f t="shared" si="4"/>
        <v>-208</v>
      </c>
      <c r="V12" s="19">
        <f t="shared" si="5"/>
        <v>0.2597864768683274</v>
      </c>
      <c r="W12">
        <f t="shared" si="1"/>
        <v>-287</v>
      </c>
      <c r="X12" s="19">
        <f t="shared" si="2"/>
        <v>0.20277777777777778</v>
      </c>
    </row>
    <row r="13" spans="1:24">
      <c r="A13" s="9">
        <v>11</v>
      </c>
      <c r="B13" s="11" t="s">
        <v>36</v>
      </c>
      <c r="C13" s="12" t="s">
        <v>5</v>
      </c>
      <c r="D13" s="12" t="s">
        <v>9</v>
      </c>
      <c r="E13" s="13">
        <f t="shared" si="0"/>
        <v>37</v>
      </c>
      <c r="F13" s="17">
        <v>0</v>
      </c>
      <c r="G13" s="17">
        <v>0</v>
      </c>
      <c r="H13" s="17">
        <v>0</v>
      </c>
      <c r="I13" s="17">
        <v>0</v>
      </c>
      <c r="J13" s="17">
        <v>7</v>
      </c>
      <c r="K13" s="17">
        <v>0</v>
      </c>
      <c r="L13" s="17">
        <v>21</v>
      </c>
      <c r="M13" s="17">
        <v>0</v>
      </c>
      <c r="N13" s="17">
        <v>0</v>
      </c>
      <c r="O13" s="17">
        <v>0</v>
      </c>
      <c r="P13" s="17">
        <v>9</v>
      </c>
      <c r="Q13" s="17">
        <v>0</v>
      </c>
      <c r="R13" s="22"/>
      <c r="S13">
        <f t="shared" si="3"/>
        <v>36</v>
      </c>
      <c r="T13" s="19"/>
      <c r="U13">
        <f t="shared" si="4"/>
        <v>-244</v>
      </c>
      <c r="V13" s="19">
        <f t="shared" si="5"/>
        <v>0.13167259786476868</v>
      </c>
      <c r="W13">
        <f t="shared" si="1"/>
        <v>-323</v>
      </c>
      <c r="X13" s="19">
        <f t="shared" si="2"/>
        <v>0.10277777777777777</v>
      </c>
    </row>
    <row r="14" spans="1:24">
      <c r="A14" s="21"/>
      <c r="B14" s="23"/>
      <c r="C14" s="22"/>
      <c r="D14" s="22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</row>
    <row r="15" spans="1:24">
      <c r="B15" s="4" t="s">
        <v>11</v>
      </c>
      <c r="D15" s="2"/>
      <c r="E15" s="2"/>
      <c r="F15" s="2"/>
      <c r="G15" s="2"/>
      <c r="H15" s="2"/>
      <c r="I15" s="2"/>
      <c r="J15" s="3"/>
      <c r="K15" s="3"/>
      <c r="L15" s="3"/>
    </row>
    <row r="16" spans="1:24">
      <c r="A16" s="5" t="s">
        <v>12</v>
      </c>
      <c r="B16" s="4" t="s">
        <v>13</v>
      </c>
      <c r="D16" s="2"/>
      <c r="F16" s="2"/>
      <c r="G16" s="2"/>
      <c r="H16" s="2"/>
      <c r="I16" s="2"/>
      <c r="J16" s="3"/>
      <c r="K16" s="3"/>
      <c r="L16" s="3"/>
    </row>
    <row r="17" spans="1:18">
      <c r="A17" s="5" t="s">
        <v>9</v>
      </c>
      <c r="B17" s="4" t="s">
        <v>14</v>
      </c>
      <c r="D17" s="2"/>
      <c r="F17" s="2">
        <v>1</v>
      </c>
      <c r="G17" s="2">
        <v>2</v>
      </c>
      <c r="H17" s="2">
        <v>3</v>
      </c>
      <c r="I17" s="2">
        <v>4</v>
      </c>
      <c r="J17" s="2">
        <v>5</v>
      </c>
      <c r="K17" s="2">
        <v>6</v>
      </c>
      <c r="L17" s="2">
        <v>7</v>
      </c>
      <c r="M17" s="2">
        <v>8</v>
      </c>
      <c r="N17" s="2">
        <v>9</v>
      </c>
      <c r="O17" s="2">
        <v>10</v>
      </c>
      <c r="P17" s="2">
        <v>11</v>
      </c>
      <c r="Q17" s="2">
        <v>12</v>
      </c>
      <c r="R17" s="2"/>
    </row>
    <row r="18" spans="1:18">
      <c r="A18" s="5" t="s">
        <v>8</v>
      </c>
      <c r="B18" s="6" t="s">
        <v>15</v>
      </c>
      <c r="D18" s="2"/>
      <c r="F18" s="2">
        <f>SUM($F3:F3)</f>
        <v>26</v>
      </c>
      <c r="G18" s="2">
        <f>SUM($F3:G3)</f>
        <v>45</v>
      </c>
      <c r="H18" s="2">
        <f>SUM($F3:H3)</f>
        <v>72</v>
      </c>
      <c r="I18" s="2">
        <f>SUM($F3:I3)</f>
        <v>100</v>
      </c>
      <c r="J18" s="2">
        <f>SUM($F3:J3)</f>
        <v>120</v>
      </c>
      <c r="K18" s="2">
        <f>SUM($F3:K3)</f>
        <v>142</v>
      </c>
      <c r="L18" s="2">
        <f>SUM($F3:L3)</f>
        <v>169</v>
      </c>
      <c r="M18" s="2">
        <f>SUM($F3:M3)</f>
        <v>195</v>
      </c>
      <c r="N18" s="2">
        <f>SUM($F3:N3)</f>
        <v>216</v>
      </c>
      <c r="O18" s="2">
        <f>SUM($F3:O3)</f>
        <v>244</v>
      </c>
      <c r="P18" s="2">
        <f>SUM($F3:P3)</f>
        <v>261</v>
      </c>
      <c r="Q18" s="2">
        <f>SUM($F3:Q3)</f>
        <v>281</v>
      </c>
      <c r="R18" s="2"/>
    </row>
    <row r="19" spans="1:18">
      <c r="A19" s="5" t="s">
        <v>6</v>
      </c>
      <c r="B19" s="4" t="s">
        <v>16</v>
      </c>
      <c r="D19" s="2"/>
      <c r="F19" s="2">
        <f>SUM($F4:F4)</f>
        <v>14</v>
      </c>
      <c r="G19" s="2">
        <f>SUM($F4:G4)</f>
        <v>37</v>
      </c>
      <c r="H19" s="2">
        <f>SUM($F4:H4)</f>
        <v>55</v>
      </c>
      <c r="I19" s="2">
        <f>SUM($F4:I4)</f>
        <v>84</v>
      </c>
      <c r="J19" s="2">
        <f>SUM($F4:J4)</f>
        <v>107</v>
      </c>
      <c r="K19" s="2">
        <f>SUM($F4:K4)</f>
        <v>128</v>
      </c>
      <c r="L19" s="2">
        <f>SUM($F4:L4)</f>
        <v>156</v>
      </c>
      <c r="M19" s="2">
        <f>SUM($F4:M4)</f>
        <v>179</v>
      </c>
      <c r="N19" s="2">
        <f>SUM($F4:N4)</f>
        <v>205</v>
      </c>
      <c r="O19" s="2">
        <f>SUM($F4:O4)</f>
        <v>231</v>
      </c>
      <c r="P19" s="2">
        <f>SUM($F4:P4)</f>
        <v>259</v>
      </c>
      <c r="Q19" s="2">
        <f>SUM($F4:Q4)</f>
        <v>280</v>
      </c>
      <c r="R19" s="2"/>
    </row>
    <row r="20" spans="1:18">
      <c r="A20" s="5" t="s">
        <v>17</v>
      </c>
      <c r="B20" s="4" t="s">
        <v>18</v>
      </c>
      <c r="D20" s="2"/>
      <c r="F20" s="2">
        <f>SUM($F5:F5)</f>
        <v>12</v>
      </c>
      <c r="G20" s="2">
        <f>SUM($F5:G5)</f>
        <v>23</v>
      </c>
      <c r="H20" s="2">
        <f>SUM($F5:H5)</f>
        <v>34</v>
      </c>
      <c r="I20" s="2">
        <f>SUM($F5:I5)</f>
        <v>56</v>
      </c>
      <c r="J20" s="2">
        <f>SUM($F5:J5)</f>
        <v>72</v>
      </c>
      <c r="K20" s="2">
        <f>SUM($F5:K5)</f>
        <v>92</v>
      </c>
      <c r="L20" s="2">
        <f>SUM($F5:L5)</f>
        <v>111</v>
      </c>
      <c r="M20" s="2">
        <f>SUM($F5:M5)</f>
        <v>128</v>
      </c>
      <c r="N20" s="2">
        <f>SUM($F5:N5)</f>
        <v>140</v>
      </c>
      <c r="O20" s="2">
        <f>SUM($F5:O5)</f>
        <v>162</v>
      </c>
      <c r="P20" s="2">
        <f>SUM($F5:P5)</f>
        <v>172</v>
      </c>
      <c r="Q20" s="2">
        <f>SUM($F5:Q5)</f>
        <v>190</v>
      </c>
      <c r="R20" s="2"/>
    </row>
    <row r="21" spans="1:18">
      <c r="A21" s="5" t="s">
        <v>19</v>
      </c>
      <c r="B21" s="6" t="s">
        <v>20</v>
      </c>
      <c r="D21" s="2"/>
      <c r="F21" s="2">
        <f>SUM($F6:F6)</f>
        <v>9</v>
      </c>
      <c r="G21" s="2">
        <f>SUM($F6:G6)</f>
        <v>31</v>
      </c>
      <c r="H21" s="2">
        <f>SUM($F6:H6)</f>
        <v>45</v>
      </c>
      <c r="I21" s="2">
        <f>SUM($F6:I6)</f>
        <v>59</v>
      </c>
      <c r="J21" s="2">
        <f>SUM($F6:J6)</f>
        <v>78</v>
      </c>
      <c r="K21" s="2">
        <f>SUM($F6:K6)</f>
        <v>81</v>
      </c>
      <c r="L21" s="2">
        <f>SUM($F6:L6)</f>
        <v>89</v>
      </c>
      <c r="M21" s="2">
        <f>SUM($F6:M6)</f>
        <v>109</v>
      </c>
      <c r="N21" s="2">
        <f>SUM($F6:N6)</f>
        <v>131</v>
      </c>
      <c r="O21" s="2">
        <f>SUM($F6:O6)</f>
        <v>154</v>
      </c>
      <c r="P21" s="2">
        <f>SUM($F6:P6)</f>
        <v>169</v>
      </c>
      <c r="Q21" s="2">
        <f>SUM($F6:Q6)</f>
        <v>178</v>
      </c>
      <c r="R21" s="2"/>
    </row>
    <row r="22" spans="1:18">
      <c r="A22" s="7"/>
      <c r="D22" s="2"/>
      <c r="F22" s="2">
        <f>SUM($F7:F7)</f>
        <v>23</v>
      </c>
      <c r="G22" s="2">
        <f>SUM($F7:G7)</f>
        <v>35</v>
      </c>
      <c r="H22" s="2">
        <f>SUM($F7:H7)</f>
        <v>51</v>
      </c>
      <c r="I22" s="2">
        <f>SUM($F7:I7)</f>
        <v>68</v>
      </c>
      <c r="J22" s="2">
        <f>SUM($F7:J7)</f>
        <v>81</v>
      </c>
      <c r="K22" s="2">
        <f>SUM($F7:K7)</f>
        <v>95</v>
      </c>
      <c r="L22" s="2">
        <f>SUM($F7:L7)</f>
        <v>108</v>
      </c>
      <c r="M22" s="2">
        <f>SUM($F7:M7)</f>
        <v>128</v>
      </c>
      <c r="N22" s="2">
        <f>SUM($F7:N7)</f>
        <v>150</v>
      </c>
      <c r="O22" s="2">
        <f>SUM($F7:O7)</f>
        <v>156</v>
      </c>
      <c r="P22" s="2">
        <f>SUM($F7:P7)</f>
        <v>168</v>
      </c>
      <c r="Q22" s="2">
        <f>SUM($F7:Q7)</f>
        <v>178</v>
      </c>
      <c r="R22" s="2"/>
    </row>
    <row r="23" spans="1:18">
      <c r="A23" s="7"/>
      <c r="B23" s="4" t="s">
        <v>21</v>
      </c>
      <c r="D23" s="2"/>
      <c r="F23" s="2">
        <f>SUM($F8:F8)</f>
        <v>14</v>
      </c>
      <c r="G23" s="2">
        <f>SUM($F8:G8)</f>
        <v>36</v>
      </c>
      <c r="H23" s="2">
        <f>SUM($F8:H8)</f>
        <v>49</v>
      </c>
      <c r="I23" s="2">
        <f>SUM($F8:I8)</f>
        <v>65</v>
      </c>
      <c r="J23" s="2">
        <f>SUM($F8:J8)</f>
        <v>85</v>
      </c>
      <c r="K23" s="2">
        <f>SUM($F8:K8)</f>
        <v>92</v>
      </c>
      <c r="L23" s="2">
        <f>SUM($F8:L8)</f>
        <v>114</v>
      </c>
      <c r="M23" s="2">
        <f>SUM($F8:M8)</f>
        <v>129</v>
      </c>
      <c r="N23" s="2">
        <f>SUM($F8:N8)</f>
        <v>145</v>
      </c>
      <c r="O23" s="2">
        <f>SUM($F8:O8)</f>
        <v>152</v>
      </c>
      <c r="P23" s="2">
        <f>SUM($F8:P8)</f>
        <v>164</v>
      </c>
      <c r="Q23" s="2">
        <f>SUM($F8:Q8)</f>
        <v>169</v>
      </c>
      <c r="R23" s="2"/>
    </row>
    <row r="24" spans="1:18">
      <c r="F24" s="2">
        <f>SUM($F9:F9)</f>
        <v>17</v>
      </c>
      <c r="G24" s="2">
        <f>SUM($F9:G9)</f>
        <v>32</v>
      </c>
      <c r="H24" s="2">
        <f>SUM($F9:H9)</f>
        <v>39</v>
      </c>
      <c r="I24" s="2">
        <f>SUM($F9:I9)</f>
        <v>52</v>
      </c>
      <c r="J24" s="2">
        <f>SUM($F9:J9)</f>
        <v>61</v>
      </c>
      <c r="K24" s="2">
        <f>SUM($F9:K9)</f>
        <v>67</v>
      </c>
      <c r="L24" s="2">
        <f>SUM($F9:L9)</f>
        <v>82</v>
      </c>
      <c r="M24" s="2">
        <f>SUM($F9:M9)</f>
        <v>99</v>
      </c>
      <c r="N24" s="2">
        <f>SUM($F9:N9)</f>
        <v>103</v>
      </c>
      <c r="O24" s="2">
        <f>SUM($F9:O9)</f>
        <v>116</v>
      </c>
      <c r="P24" s="2">
        <f>SUM($F9:P9)</f>
        <v>128</v>
      </c>
      <c r="Q24" s="2">
        <f>SUM($F9:Q9)</f>
        <v>144</v>
      </c>
      <c r="R24" s="2"/>
    </row>
    <row r="25" spans="1:18">
      <c r="F25" s="2">
        <f>SUM($F10:F10)</f>
        <v>15</v>
      </c>
      <c r="G25" s="2">
        <f>SUM($F10:G10)</f>
        <v>19</v>
      </c>
      <c r="H25" s="2">
        <f>SUM($F10:H10)</f>
        <v>24</v>
      </c>
      <c r="I25" s="2">
        <f>SUM($F10:I10)</f>
        <v>37</v>
      </c>
      <c r="J25" s="2">
        <f>SUM($F10:J10)</f>
        <v>55</v>
      </c>
      <c r="K25" s="2">
        <f>SUM($F10:K10)</f>
        <v>59</v>
      </c>
      <c r="L25" s="2">
        <f>SUM($F10:L10)</f>
        <v>73</v>
      </c>
      <c r="M25" s="2">
        <f>SUM($F10:M10)</f>
        <v>81</v>
      </c>
      <c r="N25" s="2">
        <f>SUM($F10:N10)</f>
        <v>87</v>
      </c>
      <c r="O25" s="2">
        <f>SUM($F10:O10)</f>
        <v>93</v>
      </c>
      <c r="P25" s="2">
        <f>SUM($F10:P10)</f>
        <v>110</v>
      </c>
      <c r="Q25" s="2">
        <f>SUM($F10:Q10)</f>
        <v>115</v>
      </c>
      <c r="R25" s="2"/>
    </row>
    <row r="26" spans="1:18">
      <c r="F26" s="2">
        <f>SUM($F11:F11)</f>
        <v>16</v>
      </c>
      <c r="G26" s="2">
        <f>SUM($F11:G11)</f>
        <v>23</v>
      </c>
      <c r="H26" s="2">
        <f>SUM($F11:H11)</f>
        <v>23</v>
      </c>
      <c r="I26" s="2">
        <f>SUM($F11:I11)</f>
        <v>32</v>
      </c>
      <c r="J26" s="2">
        <f>SUM($F11:J11)</f>
        <v>39</v>
      </c>
      <c r="K26" s="2">
        <f>SUM($F11:K11)</f>
        <v>50</v>
      </c>
      <c r="L26" s="2">
        <f>SUM($F11:L11)</f>
        <v>64</v>
      </c>
      <c r="M26" s="2">
        <f>SUM($F11:M11)</f>
        <v>78</v>
      </c>
      <c r="N26" s="2">
        <f>SUM($F11:N11)</f>
        <v>78</v>
      </c>
      <c r="O26" s="2">
        <f>SUM($F11:O11)</f>
        <v>93</v>
      </c>
      <c r="P26" s="2">
        <f>SUM($F11:P11)</f>
        <v>104</v>
      </c>
      <c r="Q26" s="2">
        <f>SUM($F11:Q11)</f>
        <v>104</v>
      </c>
      <c r="R26" s="2"/>
    </row>
    <row r="27" spans="1:18">
      <c r="F27" s="2">
        <f>SUM($F12:F12)</f>
        <v>9</v>
      </c>
      <c r="G27" s="2">
        <f>SUM($F12:G12)</f>
        <v>11</v>
      </c>
      <c r="H27" s="2">
        <f>SUM($F12:H12)</f>
        <v>11</v>
      </c>
      <c r="I27" s="2">
        <f>SUM($F12:I12)</f>
        <v>11</v>
      </c>
      <c r="J27" s="2">
        <f>SUM($F12:J12)</f>
        <v>26</v>
      </c>
      <c r="K27" s="2">
        <f>SUM($F12:K12)</f>
        <v>26</v>
      </c>
      <c r="L27" s="2">
        <f>SUM($F12:L12)</f>
        <v>34</v>
      </c>
      <c r="M27" s="2">
        <f>SUM($F12:M12)</f>
        <v>40</v>
      </c>
      <c r="N27" s="2">
        <f>SUM($F12:N12)</f>
        <v>49</v>
      </c>
      <c r="O27" s="2">
        <f>SUM($F12:O12)</f>
        <v>56</v>
      </c>
      <c r="P27" s="2">
        <f>SUM($F12:P12)</f>
        <v>70</v>
      </c>
      <c r="Q27" s="2">
        <f>SUM($F12:Q12)</f>
        <v>73</v>
      </c>
      <c r="R27" s="2"/>
    </row>
    <row r="28" spans="1:18">
      <c r="F28" s="2">
        <f>SUM($F13:F13)</f>
        <v>0</v>
      </c>
      <c r="G28" s="2">
        <f>SUM($F13:G13)</f>
        <v>0</v>
      </c>
      <c r="H28" s="2">
        <f>SUM($F13:H13)</f>
        <v>0</v>
      </c>
      <c r="I28" s="2">
        <f>SUM($F13:I13)</f>
        <v>0</v>
      </c>
      <c r="J28" s="2">
        <f>SUM($F13:J13)</f>
        <v>7</v>
      </c>
      <c r="K28" s="2">
        <f>SUM($F13:K13)</f>
        <v>7</v>
      </c>
      <c r="L28" s="2">
        <f>SUM($F13:L13)</f>
        <v>28</v>
      </c>
      <c r="M28" s="2">
        <f>SUM($F13:M13)</f>
        <v>28</v>
      </c>
      <c r="N28" s="2">
        <f>SUM($F13:N13)</f>
        <v>28</v>
      </c>
      <c r="O28" s="2">
        <f>SUM($F13:O13)</f>
        <v>28</v>
      </c>
      <c r="P28" s="2">
        <f>SUM($F13:P13)</f>
        <v>37</v>
      </c>
      <c r="Q28" s="2">
        <f>SUM($F13:Q13)</f>
        <v>37</v>
      </c>
      <c r="R28" s="2"/>
    </row>
    <row r="29" spans="1:18">
      <c r="F29" s="2">
        <f t="shared" ref="F29:Q29" si="6">MAX(F18:F28)</f>
        <v>26</v>
      </c>
      <c r="G29" s="2">
        <f t="shared" si="6"/>
        <v>45</v>
      </c>
      <c r="H29" s="2">
        <f t="shared" si="6"/>
        <v>72</v>
      </c>
      <c r="I29" s="2">
        <f t="shared" si="6"/>
        <v>100</v>
      </c>
      <c r="J29" s="2">
        <f t="shared" si="6"/>
        <v>120</v>
      </c>
      <c r="K29" s="2">
        <f t="shared" si="6"/>
        <v>142</v>
      </c>
      <c r="L29" s="2">
        <f t="shared" si="6"/>
        <v>169</v>
      </c>
      <c r="M29" s="2">
        <f t="shared" si="6"/>
        <v>195</v>
      </c>
      <c r="N29" s="2">
        <f t="shared" si="6"/>
        <v>216</v>
      </c>
      <c r="O29" s="2">
        <f t="shared" si="6"/>
        <v>244</v>
      </c>
      <c r="P29" s="2">
        <f t="shared" si="6"/>
        <v>261</v>
      </c>
      <c r="Q29" s="2">
        <f t="shared" si="6"/>
        <v>281</v>
      </c>
      <c r="R29" s="2"/>
    </row>
    <row r="31" spans="1:18">
      <c r="E31" s="1" t="str">
        <f>B3</f>
        <v>Paweł Kikel</v>
      </c>
      <c r="F31" s="8">
        <f t="shared" ref="F31:Q31" si="7">F18/F$29</f>
        <v>1</v>
      </c>
      <c r="G31" s="8">
        <f t="shared" si="7"/>
        <v>1</v>
      </c>
      <c r="H31" s="8">
        <f t="shared" si="7"/>
        <v>1</v>
      </c>
      <c r="I31" s="8">
        <f t="shared" si="7"/>
        <v>1</v>
      </c>
      <c r="J31" s="8">
        <f t="shared" si="7"/>
        <v>1</v>
      </c>
      <c r="K31" s="8">
        <f t="shared" si="7"/>
        <v>1</v>
      </c>
      <c r="L31" s="8">
        <f t="shared" si="7"/>
        <v>1</v>
      </c>
      <c r="M31" s="8">
        <f t="shared" si="7"/>
        <v>1</v>
      </c>
      <c r="N31" s="8">
        <f t="shared" si="7"/>
        <v>1</v>
      </c>
      <c r="O31" s="8">
        <f t="shared" si="7"/>
        <v>1</v>
      </c>
      <c r="P31" s="8">
        <f t="shared" si="7"/>
        <v>1</v>
      </c>
      <c r="Q31" s="8">
        <f t="shared" si="7"/>
        <v>1</v>
      </c>
      <c r="R31" s="8"/>
    </row>
    <row r="32" spans="1:18">
      <c r="E32" s="1" t="str">
        <f t="shared" ref="E32:E41" si="8">B4</f>
        <v>Paweł "Trzmiel" Gromadzki</v>
      </c>
      <c r="F32" s="8">
        <f t="shared" ref="F32:Q32" si="9">F19/F$29</f>
        <v>0.53846153846153844</v>
      </c>
      <c r="G32" s="8">
        <f t="shared" si="9"/>
        <v>0.82222222222222219</v>
      </c>
      <c r="H32" s="8">
        <f t="shared" si="9"/>
        <v>0.76388888888888884</v>
      </c>
      <c r="I32" s="8">
        <f t="shared" si="9"/>
        <v>0.84</v>
      </c>
      <c r="J32" s="8">
        <f t="shared" si="9"/>
        <v>0.89166666666666672</v>
      </c>
      <c r="K32" s="8">
        <f t="shared" si="9"/>
        <v>0.90140845070422537</v>
      </c>
      <c r="L32" s="8">
        <f t="shared" si="9"/>
        <v>0.92307692307692313</v>
      </c>
      <c r="M32" s="8">
        <f t="shared" si="9"/>
        <v>0.91794871794871791</v>
      </c>
      <c r="N32" s="8">
        <f t="shared" si="9"/>
        <v>0.94907407407407407</v>
      </c>
      <c r="O32" s="8">
        <f t="shared" si="9"/>
        <v>0.94672131147540983</v>
      </c>
      <c r="P32" s="8">
        <f t="shared" si="9"/>
        <v>0.9923371647509579</v>
      </c>
      <c r="Q32" s="8">
        <f t="shared" si="9"/>
        <v>0.99644128113879005</v>
      </c>
      <c r="R32" s="8"/>
    </row>
    <row r="33" spans="5:18">
      <c r="E33" s="1" t="str">
        <f t="shared" si="8"/>
        <v>Robert "Stanley" Stańczyk</v>
      </c>
      <c r="F33" s="8">
        <f t="shared" ref="F33:Q33" si="10">F20/F$29</f>
        <v>0.46153846153846156</v>
      </c>
      <c r="G33" s="8">
        <f t="shared" si="10"/>
        <v>0.51111111111111107</v>
      </c>
      <c r="H33" s="8">
        <f t="shared" si="10"/>
        <v>0.47222222222222221</v>
      </c>
      <c r="I33" s="8">
        <f t="shared" si="10"/>
        <v>0.56000000000000005</v>
      </c>
      <c r="J33" s="8">
        <f t="shared" si="10"/>
        <v>0.6</v>
      </c>
      <c r="K33" s="8">
        <f t="shared" si="10"/>
        <v>0.647887323943662</v>
      </c>
      <c r="L33" s="8">
        <f t="shared" si="10"/>
        <v>0.65680473372781067</v>
      </c>
      <c r="M33" s="8">
        <f t="shared" si="10"/>
        <v>0.65641025641025641</v>
      </c>
      <c r="N33" s="8">
        <f t="shared" si="10"/>
        <v>0.64814814814814814</v>
      </c>
      <c r="O33" s="8">
        <f t="shared" si="10"/>
        <v>0.66393442622950816</v>
      </c>
      <c r="P33" s="8">
        <f t="shared" si="10"/>
        <v>0.65900383141762453</v>
      </c>
      <c r="Q33" s="8">
        <f t="shared" si="10"/>
        <v>0.67615658362989328</v>
      </c>
      <c r="R33" s="8"/>
    </row>
    <row r="34" spans="5:18">
      <c r="E34" s="1" t="str">
        <f t="shared" si="8"/>
        <v>Aleksandr Skorniakov</v>
      </c>
      <c r="F34" s="8">
        <f t="shared" ref="F34:Q34" si="11">F21/F$29</f>
        <v>0.34615384615384615</v>
      </c>
      <c r="G34" s="8">
        <f t="shared" si="11"/>
        <v>0.68888888888888888</v>
      </c>
      <c r="H34" s="8">
        <f t="shared" si="11"/>
        <v>0.625</v>
      </c>
      <c r="I34" s="8">
        <f t="shared" si="11"/>
        <v>0.59</v>
      </c>
      <c r="J34" s="8">
        <f t="shared" si="11"/>
        <v>0.65</v>
      </c>
      <c r="K34" s="8">
        <f t="shared" si="11"/>
        <v>0.57042253521126762</v>
      </c>
      <c r="L34" s="8">
        <f t="shared" si="11"/>
        <v>0.52662721893491127</v>
      </c>
      <c r="M34" s="8">
        <f t="shared" si="11"/>
        <v>0.55897435897435899</v>
      </c>
      <c r="N34" s="8">
        <f t="shared" si="11"/>
        <v>0.60648148148148151</v>
      </c>
      <c r="O34" s="8">
        <f t="shared" si="11"/>
        <v>0.63114754098360659</v>
      </c>
      <c r="P34" s="8">
        <f t="shared" si="11"/>
        <v>0.64750957854406133</v>
      </c>
      <c r="Q34" s="8">
        <f t="shared" si="11"/>
        <v>0.63345195729537362</v>
      </c>
      <c r="R34" s="8"/>
    </row>
    <row r="35" spans="5:18">
      <c r="E35" s="1" t="str">
        <f t="shared" si="8"/>
        <v>Leszek "Haris" Jęczkowski</v>
      </c>
      <c r="F35" s="8">
        <f t="shared" ref="F35:Q35" si="12">F22/F$29</f>
        <v>0.88461538461538458</v>
      </c>
      <c r="G35" s="8">
        <f t="shared" si="12"/>
        <v>0.77777777777777779</v>
      </c>
      <c r="H35" s="8">
        <f t="shared" si="12"/>
        <v>0.70833333333333337</v>
      </c>
      <c r="I35" s="8">
        <f t="shared" si="12"/>
        <v>0.68</v>
      </c>
      <c r="J35" s="8">
        <f t="shared" si="12"/>
        <v>0.67500000000000004</v>
      </c>
      <c r="K35" s="8">
        <f t="shared" si="12"/>
        <v>0.66901408450704225</v>
      </c>
      <c r="L35" s="8">
        <f t="shared" si="12"/>
        <v>0.63905325443786987</v>
      </c>
      <c r="M35" s="8">
        <f t="shared" si="12"/>
        <v>0.65641025641025641</v>
      </c>
      <c r="N35" s="8">
        <f t="shared" si="12"/>
        <v>0.69444444444444442</v>
      </c>
      <c r="O35" s="8">
        <f t="shared" si="12"/>
        <v>0.63934426229508201</v>
      </c>
      <c r="P35" s="8">
        <f t="shared" si="12"/>
        <v>0.64367816091954022</v>
      </c>
      <c r="Q35" s="8">
        <f t="shared" si="12"/>
        <v>0.63345195729537362</v>
      </c>
      <c r="R35" s="8"/>
    </row>
    <row r="36" spans="5:18">
      <c r="E36" s="1" t="str">
        <f t="shared" si="8"/>
        <v>Robert "Gata" Piechota</v>
      </c>
      <c r="F36" s="8">
        <f t="shared" ref="F36:Q36" si="13">F23/F$29</f>
        <v>0.53846153846153844</v>
      </c>
      <c r="G36" s="8">
        <f t="shared" si="13"/>
        <v>0.8</v>
      </c>
      <c r="H36" s="8">
        <f t="shared" si="13"/>
        <v>0.68055555555555558</v>
      </c>
      <c r="I36" s="8">
        <f t="shared" si="13"/>
        <v>0.65</v>
      </c>
      <c r="J36" s="8">
        <f t="shared" si="13"/>
        <v>0.70833333333333337</v>
      </c>
      <c r="K36" s="8">
        <f t="shared" si="13"/>
        <v>0.647887323943662</v>
      </c>
      <c r="L36" s="8">
        <f t="shared" si="13"/>
        <v>0.67455621301775148</v>
      </c>
      <c r="M36" s="8">
        <f t="shared" si="13"/>
        <v>0.66153846153846152</v>
      </c>
      <c r="N36" s="8">
        <f t="shared" si="13"/>
        <v>0.67129629629629628</v>
      </c>
      <c r="O36" s="8">
        <f t="shared" si="13"/>
        <v>0.62295081967213117</v>
      </c>
      <c r="P36" s="8">
        <f t="shared" si="13"/>
        <v>0.62835249042145591</v>
      </c>
      <c r="Q36" s="8">
        <f t="shared" si="13"/>
        <v>0.60142348754448394</v>
      </c>
      <c r="R36" s="8"/>
    </row>
    <row r="37" spans="5:18">
      <c r="E37" s="1" t="str">
        <f t="shared" si="8"/>
        <v>Krzysztof "FAZIK" Brzeziński</v>
      </c>
      <c r="F37" s="8">
        <f t="shared" ref="F37:Q37" si="14">F24/F$29</f>
        <v>0.65384615384615385</v>
      </c>
      <c r="G37" s="8">
        <f t="shared" si="14"/>
        <v>0.71111111111111114</v>
      </c>
      <c r="H37" s="8">
        <f t="shared" si="14"/>
        <v>0.54166666666666663</v>
      </c>
      <c r="I37" s="8">
        <f t="shared" si="14"/>
        <v>0.52</v>
      </c>
      <c r="J37" s="8">
        <f t="shared" si="14"/>
        <v>0.5083333333333333</v>
      </c>
      <c r="K37" s="8">
        <f t="shared" si="14"/>
        <v>0.47183098591549294</v>
      </c>
      <c r="L37" s="8">
        <f t="shared" si="14"/>
        <v>0.48520710059171596</v>
      </c>
      <c r="M37" s="8">
        <f t="shared" si="14"/>
        <v>0.50769230769230766</v>
      </c>
      <c r="N37" s="8">
        <f t="shared" si="14"/>
        <v>0.47685185185185186</v>
      </c>
      <c r="O37" s="8">
        <f t="shared" si="14"/>
        <v>0.47540983606557374</v>
      </c>
      <c r="P37" s="8">
        <f t="shared" si="14"/>
        <v>0.49042145593869729</v>
      </c>
      <c r="Q37" s="8">
        <f t="shared" si="14"/>
        <v>0.51245551601423489</v>
      </c>
      <c r="R37" s="8"/>
    </row>
    <row r="38" spans="5:18">
      <c r="E38" s="1" t="str">
        <f t="shared" si="8"/>
        <v>Dorota Janiszewska</v>
      </c>
      <c r="F38" s="8">
        <f t="shared" ref="F38:Q38" si="15">F25/F$29</f>
        <v>0.57692307692307687</v>
      </c>
      <c r="G38" s="8">
        <f t="shared" si="15"/>
        <v>0.42222222222222222</v>
      </c>
      <c r="H38" s="8">
        <f t="shared" si="15"/>
        <v>0.33333333333333331</v>
      </c>
      <c r="I38" s="8">
        <f t="shared" si="15"/>
        <v>0.37</v>
      </c>
      <c r="J38" s="8">
        <f t="shared" si="15"/>
        <v>0.45833333333333331</v>
      </c>
      <c r="K38" s="8">
        <f t="shared" si="15"/>
        <v>0.41549295774647887</v>
      </c>
      <c r="L38" s="8">
        <f t="shared" si="15"/>
        <v>0.43195266272189348</v>
      </c>
      <c r="M38" s="8">
        <f t="shared" si="15"/>
        <v>0.41538461538461541</v>
      </c>
      <c r="N38" s="8">
        <f t="shared" si="15"/>
        <v>0.40277777777777779</v>
      </c>
      <c r="O38" s="8">
        <f t="shared" si="15"/>
        <v>0.38114754098360654</v>
      </c>
      <c r="P38" s="8">
        <f t="shared" si="15"/>
        <v>0.42145593869731801</v>
      </c>
      <c r="Q38" s="8">
        <f t="shared" si="15"/>
        <v>0.40925266903914592</v>
      </c>
      <c r="R38" s="8"/>
    </row>
    <row r="39" spans="5:18">
      <c r="E39" s="1" t="str">
        <f t="shared" si="8"/>
        <v>Kostiantyn Fedotov</v>
      </c>
      <c r="F39" s="8">
        <f t="shared" ref="F39:Q39" si="16">F26/F$29</f>
        <v>0.61538461538461542</v>
      </c>
      <c r="G39" s="8">
        <f t="shared" si="16"/>
        <v>0.51111111111111107</v>
      </c>
      <c r="H39" s="8">
        <f t="shared" si="16"/>
        <v>0.31944444444444442</v>
      </c>
      <c r="I39" s="8">
        <f t="shared" si="16"/>
        <v>0.32</v>
      </c>
      <c r="J39" s="8">
        <f t="shared" si="16"/>
        <v>0.32500000000000001</v>
      </c>
      <c r="K39" s="8">
        <f t="shared" si="16"/>
        <v>0.352112676056338</v>
      </c>
      <c r="L39" s="8">
        <f t="shared" si="16"/>
        <v>0.378698224852071</v>
      </c>
      <c r="M39" s="8">
        <f t="shared" si="16"/>
        <v>0.4</v>
      </c>
      <c r="N39" s="8">
        <f t="shared" si="16"/>
        <v>0.3611111111111111</v>
      </c>
      <c r="O39" s="8">
        <f t="shared" si="16"/>
        <v>0.38114754098360654</v>
      </c>
      <c r="P39" s="8">
        <f t="shared" si="16"/>
        <v>0.39846743295019155</v>
      </c>
      <c r="Q39" s="8">
        <f t="shared" si="16"/>
        <v>0.37010676156583627</v>
      </c>
      <c r="R39" s="8"/>
    </row>
    <row r="40" spans="5:18">
      <c r="E40" s="1" t="str">
        <f t="shared" si="8"/>
        <v>Radosław "Shogun" Wiśniewski</v>
      </c>
      <c r="F40" s="8">
        <f t="shared" ref="F40:Q40" si="17">F27/F$29</f>
        <v>0.34615384615384615</v>
      </c>
      <c r="G40" s="8">
        <f t="shared" si="17"/>
        <v>0.24444444444444444</v>
      </c>
      <c r="H40" s="8">
        <f t="shared" si="17"/>
        <v>0.15277777777777779</v>
      </c>
      <c r="I40" s="8">
        <f t="shared" si="17"/>
        <v>0.11</v>
      </c>
      <c r="J40" s="8">
        <f t="shared" si="17"/>
        <v>0.21666666666666667</v>
      </c>
      <c r="K40" s="8">
        <f t="shared" si="17"/>
        <v>0.18309859154929578</v>
      </c>
      <c r="L40" s="8">
        <f t="shared" si="17"/>
        <v>0.20118343195266272</v>
      </c>
      <c r="M40" s="8">
        <f t="shared" si="17"/>
        <v>0.20512820512820512</v>
      </c>
      <c r="N40" s="8">
        <f t="shared" si="17"/>
        <v>0.22685185185185186</v>
      </c>
      <c r="O40" s="8">
        <f t="shared" si="17"/>
        <v>0.22950819672131148</v>
      </c>
      <c r="P40" s="8">
        <f t="shared" si="17"/>
        <v>0.26819923371647508</v>
      </c>
      <c r="Q40" s="8">
        <f t="shared" si="17"/>
        <v>0.2597864768683274</v>
      </c>
      <c r="R40" s="8"/>
    </row>
    <row r="41" spans="5:18">
      <c r="E41" s="1" t="str">
        <f t="shared" si="8"/>
        <v>Karolina Pietraszewska</v>
      </c>
      <c r="F41" s="8">
        <f t="shared" ref="F41:Q41" si="18">F28/F$29</f>
        <v>0</v>
      </c>
      <c r="G41" s="8">
        <f t="shared" si="18"/>
        <v>0</v>
      </c>
      <c r="H41" s="8">
        <f t="shared" si="18"/>
        <v>0</v>
      </c>
      <c r="I41" s="8">
        <f t="shared" si="18"/>
        <v>0</v>
      </c>
      <c r="J41" s="8">
        <f t="shared" si="18"/>
        <v>5.8333333333333334E-2</v>
      </c>
      <c r="K41" s="8">
        <f t="shared" si="18"/>
        <v>4.9295774647887321E-2</v>
      </c>
      <c r="L41" s="8">
        <f t="shared" si="18"/>
        <v>0.16568047337278108</v>
      </c>
      <c r="M41" s="8">
        <f t="shared" si="18"/>
        <v>0.14358974358974358</v>
      </c>
      <c r="N41" s="8">
        <f t="shared" si="18"/>
        <v>0.12962962962962962</v>
      </c>
      <c r="O41" s="8">
        <f t="shared" si="18"/>
        <v>0.11475409836065574</v>
      </c>
      <c r="P41" s="8">
        <f t="shared" si="18"/>
        <v>0.1417624521072797</v>
      </c>
      <c r="Q41" s="8">
        <f t="shared" si="18"/>
        <v>0.13167259786476868</v>
      </c>
      <c r="R41" s="8"/>
    </row>
    <row r="43" spans="5:18">
      <c r="F43" s="26"/>
      <c r="G43" s="26"/>
      <c r="H43" s="26"/>
      <c r="I43" s="26"/>
      <c r="J43" s="26"/>
      <c r="K43" s="26"/>
      <c r="L43" s="26"/>
      <c r="M43" s="26"/>
      <c r="N43" s="26"/>
      <c r="O43" s="26"/>
      <c r="P43" s="26"/>
      <c r="Q43" s="26"/>
    </row>
    <row r="44" spans="5:18">
      <c r="F44" s="26"/>
      <c r="G44" s="26"/>
      <c r="H44" s="26"/>
      <c r="I44" s="26"/>
      <c r="J44" s="26"/>
      <c r="K44" s="26"/>
      <c r="L44" s="26"/>
      <c r="M44" s="26"/>
      <c r="N44" s="26"/>
      <c r="O44" s="26"/>
      <c r="P44" s="26"/>
      <c r="Q44" s="26"/>
    </row>
    <row r="45" spans="5:18">
      <c r="F45" s="26"/>
      <c r="G45" s="26"/>
      <c r="H45" s="26"/>
      <c r="I45" s="26"/>
      <c r="J45" s="26"/>
      <c r="K45" s="26"/>
      <c r="L45" s="26"/>
      <c r="M45" s="26"/>
      <c r="N45" s="26"/>
      <c r="O45" s="26"/>
      <c r="P45" s="26"/>
      <c r="Q45" s="26"/>
    </row>
    <row r="46" spans="5:18">
      <c r="F46" s="26"/>
      <c r="G46" s="26"/>
      <c r="H46" s="26"/>
      <c r="I46" s="26"/>
      <c r="J46" s="26"/>
      <c r="K46" s="26"/>
      <c r="L46" s="26"/>
      <c r="M46" s="26"/>
      <c r="N46" s="26"/>
      <c r="O46" s="26"/>
      <c r="P46" s="26"/>
      <c r="Q46" s="26"/>
    </row>
    <row r="47" spans="5:18">
      <c r="F47" s="26"/>
      <c r="G47" s="26"/>
      <c r="H47" s="26"/>
      <c r="I47" s="26"/>
      <c r="J47" s="26"/>
      <c r="K47" s="26"/>
      <c r="L47" s="26"/>
      <c r="M47" s="26"/>
      <c r="N47" s="26"/>
      <c r="O47" s="26"/>
      <c r="P47" s="26"/>
      <c r="Q47" s="26"/>
    </row>
    <row r="48" spans="5:18">
      <c r="F48" s="26"/>
      <c r="G48" s="26"/>
      <c r="H48" s="26"/>
      <c r="I48" s="26"/>
      <c r="J48" s="26"/>
      <c r="K48" s="26"/>
      <c r="L48" s="26"/>
      <c r="M48" s="26"/>
      <c r="N48" s="26"/>
      <c r="O48" s="26"/>
      <c r="P48" s="26"/>
      <c r="Q48" s="26"/>
    </row>
    <row r="49" spans="6:17">
      <c r="F49" s="26"/>
      <c r="G49" s="26"/>
      <c r="H49" s="26"/>
      <c r="I49" s="26"/>
      <c r="J49" s="26"/>
      <c r="K49" s="26"/>
      <c r="L49" s="26"/>
      <c r="M49" s="26"/>
      <c r="N49" s="26"/>
      <c r="O49" s="26"/>
      <c r="P49" s="26"/>
      <c r="Q49" s="26"/>
    </row>
    <row r="50" spans="6:17">
      <c r="F50" s="26"/>
      <c r="G50" s="26"/>
      <c r="H50" s="26"/>
      <c r="I50" s="26"/>
      <c r="J50" s="26"/>
      <c r="K50" s="26"/>
      <c r="L50" s="26"/>
      <c r="M50" s="26"/>
      <c r="N50" s="26"/>
      <c r="O50" s="26"/>
      <c r="P50" s="26"/>
      <c r="Q50" s="26"/>
    </row>
    <row r="51" spans="6:17">
      <c r="F51" s="26"/>
      <c r="G51" s="26"/>
      <c r="H51" s="26"/>
      <c r="I51" s="26"/>
      <c r="J51" s="26"/>
      <c r="K51" s="26"/>
      <c r="L51" s="26"/>
      <c r="M51" s="26"/>
      <c r="N51" s="26"/>
      <c r="O51" s="26"/>
      <c r="P51" s="26"/>
      <c r="Q51" s="26"/>
    </row>
    <row r="52" spans="6:17">
      <c r="F52" s="26"/>
      <c r="G52" s="26"/>
      <c r="H52" s="26"/>
      <c r="I52" s="26"/>
      <c r="J52" s="26"/>
      <c r="K52" s="26"/>
      <c r="L52" s="26"/>
      <c r="M52" s="26"/>
      <c r="N52" s="26"/>
      <c r="O52" s="26"/>
      <c r="P52" s="26"/>
      <c r="Q52" s="26"/>
    </row>
    <row r="53" spans="6:17">
      <c r="F53" s="26"/>
      <c r="G53" s="26"/>
      <c r="H53" s="26"/>
      <c r="I53" s="26"/>
      <c r="J53" s="26"/>
      <c r="K53" s="26"/>
      <c r="L53" s="26"/>
      <c r="M53" s="26"/>
      <c r="N53" s="26"/>
      <c r="O53" s="26"/>
      <c r="P53" s="26"/>
      <c r="Q53" s="26"/>
    </row>
  </sheetData>
  <mergeCells count="18">
    <mergeCell ref="L1:L2"/>
    <mergeCell ref="A1:A2"/>
    <mergeCell ref="B1:B2"/>
    <mergeCell ref="C1:C2"/>
    <mergeCell ref="D1:D2"/>
    <mergeCell ref="E1:E2"/>
    <mergeCell ref="F1:F2"/>
    <mergeCell ref="G1:G2"/>
    <mergeCell ref="H1:H2"/>
    <mergeCell ref="I1:I2"/>
    <mergeCell ref="J1:J2"/>
    <mergeCell ref="K1:K2"/>
    <mergeCell ref="S1:V1"/>
    <mergeCell ref="M1:M2"/>
    <mergeCell ref="N1:N2"/>
    <mergeCell ref="O1:O2"/>
    <mergeCell ref="P1:P2"/>
    <mergeCell ref="Q1:Q2"/>
  </mergeCells>
  <pageMargins left="0.7" right="0.7" top="0.75" bottom="0.75" header="0.3" footer="0.3"/>
  <pageSetup paperSize="9" orientation="portrait" horizontalDpi="4294967293" verticalDpi="4294967293" r:id="rId1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2</vt:i4>
      </vt:variant>
    </vt:vector>
  </HeadingPairs>
  <TitlesOfParts>
    <vt:vector size="2" baseType="lpstr">
      <vt:lpstr>217 Luty</vt:lpstr>
      <vt:lpstr>216 Styczeń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2024-02-11T19:48:00Z</dcterms:modified>
</cp:coreProperties>
</file>