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3 Sierpień" sheetId="33" r:id="rId1"/>
    <sheet name="222 Lipiec" sheetId="32" r:id="rId2"/>
    <sheet name="221 Czerwiec" sheetId="31" r:id="rId3"/>
    <sheet name="220 Maj" sheetId="30" r:id="rId4"/>
    <sheet name="219 Kwiecień" sheetId="29" r:id="rId5"/>
    <sheet name="218 Marzec" sheetId="28" r:id="rId6"/>
    <sheet name="217 Luty" sheetId="26" r:id="rId7"/>
    <sheet name="216 Styczeń" sheetId="25" r:id="rId8"/>
  </sheets>
  <calcPr calcId="124519"/>
</workbook>
</file>

<file path=xl/calcChain.xml><?xml version="1.0" encoding="utf-8"?>
<calcChain xmlns="http://schemas.openxmlformats.org/spreadsheetml/2006/main">
  <c r="X10" i="33"/>
  <c r="Y10" s="1"/>
  <c r="Z10"/>
  <c r="AA10"/>
  <c r="AB10"/>
  <c r="AC10"/>
  <c r="AD10"/>
  <c r="AE10"/>
  <c r="X11"/>
  <c r="Y11" s="1"/>
  <c r="Z11"/>
  <c r="AA11"/>
  <c r="AB11"/>
  <c r="AC11"/>
  <c r="AD11"/>
  <c r="AE11"/>
  <c r="X12"/>
  <c r="Y12" s="1"/>
  <c r="Z12"/>
  <c r="AA12"/>
  <c r="AB12"/>
  <c r="AC12"/>
  <c r="AD12"/>
  <c r="AE12"/>
  <c r="X13"/>
  <c r="Y13"/>
  <c r="Z13"/>
  <c r="AA13"/>
  <c r="AB13"/>
  <c r="AC13"/>
  <c r="AD13"/>
  <c r="AE13"/>
  <c r="X14"/>
  <c r="Y14"/>
  <c r="Z14"/>
  <c r="AA14"/>
  <c r="AB14"/>
  <c r="AC14"/>
  <c r="AD14"/>
  <c r="AE14"/>
  <c r="X15"/>
  <c r="Y15"/>
  <c r="Z15"/>
  <c r="AA15"/>
  <c r="AB15"/>
  <c r="AC15"/>
  <c r="AD15"/>
  <c r="AE15"/>
  <c r="X16"/>
  <c r="Y16"/>
  <c r="Z16"/>
  <c r="AA16"/>
  <c r="AB16"/>
  <c r="AC16"/>
  <c r="AD16"/>
  <c r="AE16"/>
  <c r="X17"/>
  <c r="Y17"/>
  <c r="Z17"/>
  <c r="AA17"/>
  <c r="AB17"/>
  <c r="AC17"/>
  <c r="AD17"/>
  <c r="AE17"/>
  <c r="X18"/>
  <c r="Y18" s="1"/>
  <c r="Z18"/>
  <c r="AA18"/>
  <c r="AB18"/>
  <c r="AC18"/>
  <c r="AD18"/>
  <c r="AE18"/>
  <c r="E45"/>
  <c r="E46"/>
  <c r="E47"/>
  <c r="E48"/>
  <c r="E49"/>
  <c r="E50"/>
  <c r="E51"/>
  <c r="E52"/>
  <c r="E53"/>
  <c r="E54"/>
  <c r="E55"/>
  <c r="E56"/>
  <c r="E57"/>
  <c r="E58"/>
  <c r="E59"/>
  <c r="F37"/>
  <c r="F58" s="1"/>
  <c r="G37"/>
  <c r="H37"/>
  <c r="I37"/>
  <c r="I58" s="1"/>
  <c r="J37"/>
  <c r="J58" s="1"/>
  <c r="K37"/>
  <c r="L37"/>
  <c r="M37"/>
  <c r="M58" s="1"/>
  <c r="N37"/>
  <c r="N58" s="1"/>
  <c r="O37"/>
  <c r="P37"/>
  <c r="Q37"/>
  <c r="Q58" s="1"/>
  <c r="F38"/>
  <c r="F59" s="1"/>
  <c r="G38"/>
  <c r="H38"/>
  <c r="I38"/>
  <c r="I59" s="1"/>
  <c r="J38"/>
  <c r="J59" s="1"/>
  <c r="K38"/>
  <c r="L38"/>
  <c r="M38"/>
  <c r="M59" s="1"/>
  <c r="N38"/>
  <c r="N59" s="1"/>
  <c r="O38"/>
  <c r="P38"/>
  <c r="Q38"/>
  <c r="Q59" s="1"/>
  <c r="F30"/>
  <c r="F51" s="1"/>
  <c r="G30"/>
  <c r="H30"/>
  <c r="I30"/>
  <c r="I51" s="1"/>
  <c r="J30"/>
  <c r="J51" s="1"/>
  <c r="K30"/>
  <c r="L30"/>
  <c r="M30"/>
  <c r="M51" s="1"/>
  <c r="N30"/>
  <c r="N51" s="1"/>
  <c r="O30"/>
  <c r="P30"/>
  <c r="Q30"/>
  <c r="Q51" s="1"/>
  <c r="F31"/>
  <c r="G31"/>
  <c r="H31"/>
  <c r="I31"/>
  <c r="J31"/>
  <c r="K31"/>
  <c r="L31"/>
  <c r="M31"/>
  <c r="N31"/>
  <c r="O31"/>
  <c r="P31"/>
  <c r="Q31"/>
  <c r="F32"/>
  <c r="F53" s="1"/>
  <c r="G32"/>
  <c r="H32"/>
  <c r="I32"/>
  <c r="I53" s="1"/>
  <c r="J32"/>
  <c r="J53" s="1"/>
  <c r="K32"/>
  <c r="L32"/>
  <c r="M32"/>
  <c r="M53" s="1"/>
  <c r="N32"/>
  <c r="N53" s="1"/>
  <c r="O32"/>
  <c r="P32"/>
  <c r="Q32"/>
  <c r="Q53" s="1"/>
  <c r="F33"/>
  <c r="G33"/>
  <c r="H33"/>
  <c r="I33"/>
  <c r="J33"/>
  <c r="K33"/>
  <c r="L33"/>
  <c r="M33"/>
  <c r="N33"/>
  <c r="O33"/>
  <c r="P33"/>
  <c r="Q33"/>
  <c r="F34"/>
  <c r="F55" s="1"/>
  <c r="G34"/>
  <c r="H34"/>
  <c r="I34"/>
  <c r="I55" s="1"/>
  <c r="J34"/>
  <c r="J55" s="1"/>
  <c r="K34"/>
  <c r="L34"/>
  <c r="M34"/>
  <c r="M55" s="1"/>
  <c r="N34"/>
  <c r="N55" s="1"/>
  <c r="O34"/>
  <c r="P34"/>
  <c r="Q34"/>
  <c r="Q55" s="1"/>
  <c r="F35"/>
  <c r="G35"/>
  <c r="H35"/>
  <c r="I35"/>
  <c r="J35"/>
  <c r="K35"/>
  <c r="L35"/>
  <c r="M35"/>
  <c r="N35"/>
  <c r="O35"/>
  <c r="P35"/>
  <c r="Q35"/>
  <c r="F36"/>
  <c r="F57" s="1"/>
  <c r="G36"/>
  <c r="H36"/>
  <c r="I36"/>
  <c r="I57" s="1"/>
  <c r="J36"/>
  <c r="J57" s="1"/>
  <c r="K36"/>
  <c r="L36"/>
  <c r="M36"/>
  <c r="M57" s="1"/>
  <c r="N36"/>
  <c r="N57" s="1"/>
  <c r="O36"/>
  <c r="P36"/>
  <c r="Q36"/>
  <c r="Q57" s="1"/>
  <c r="R18"/>
  <c r="E18" s="1"/>
  <c r="R17"/>
  <c r="E17" s="1"/>
  <c r="R16"/>
  <c r="E16" s="1"/>
  <c r="R15"/>
  <c r="E15" s="1"/>
  <c r="R14"/>
  <c r="E14" s="1"/>
  <c r="R13"/>
  <c r="E13" s="1"/>
  <c r="R12"/>
  <c r="E12" s="1"/>
  <c r="R11"/>
  <c r="E11" s="1"/>
  <c r="R10"/>
  <c r="E10" s="1"/>
  <c r="E44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N39" s="1"/>
  <c r="M23"/>
  <c r="M39" s="1"/>
  <c r="L23"/>
  <c r="K23"/>
  <c r="J23"/>
  <c r="J39" s="1"/>
  <c r="I23"/>
  <c r="I39" s="1"/>
  <c r="H23"/>
  <c r="G23"/>
  <c r="F23"/>
  <c r="F39" s="1"/>
  <c r="R9"/>
  <c r="R29" s="1"/>
  <c r="R8"/>
  <c r="R28" s="1"/>
  <c r="R7"/>
  <c r="R27" s="1"/>
  <c r="R6"/>
  <c r="R26" s="1"/>
  <c r="R5"/>
  <c r="E5" s="1"/>
  <c r="AD5" s="1"/>
  <c r="R4"/>
  <c r="R24" s="1"/>
  <c r="R3"/>
  <c r="R23" s="1"/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F52" i="33" l="1"/>
  <c r="F54"/>
  <c r="F56"/>
  <c r="J52"/>
  <c r="J54"/>
  <c r="J56"/>
  <c r="N52"/>
  <c r="N54"/>
  <c r="N56"/>
  <c r="O46"/>
  <c r="F45"/>
  <c r="J45"/>
  <c r="N45"/>
  <c r="F46"/>
  <c r="J46"/>
  <c r="N46"/>
  <c r="F47"/>
  <c r="J47"/>
  <c r="N47"/>
  <c r="F48"/>
  <c r="J48"/>
  <c r="N48"/>
  <c r="F49"/>
  <c r="J49"/>
  <c r="N49"/>
  <c r="F50"/>
  <c r="J50"/>
  <c r="N50"/>
  <c r="G56"/>
  <c r="O55"/>
  <c r="O54"/>
  <c r="G52"/>
  <c r="O51"/>
  <c r="O58"/>
  <c r="I52"/>
  <c r="I54"/>
  <c r="I56"/>
  <c r="M52"/>
  <c r="M54"/>
  <c r="M56"/>
  <c r="Q52"/>
  <c r="Q54"/>
  <c r="Q56"/>
  <c r="O48"/>
  <c r="I45"/>
  <c r="M45"/>
  <c r="Q45"/>
  <c r="I46"/>
  <c r="M46"/>
  <c r="Q46"/>
  <c r="I47"/>
  <c r="M47"/>
  <c r="Q47"/>
  <c r="I48"/>
  <c r="M48"/>
  <c r="Q48"/>
  <c r="I49"/>
  <c r="M49"/>
  <c r="Q49"/>
  <c r="I50"/>
  <c r="M50"/>
  <c r="Q50"/>
  <c r="P57"/>
  <c r="P56"/>
  <c r="H54"/>
  <c r="P53"/>
  <c r="P52"/>
  <c r="H59"/>
  <c r="P58"/>
  <c r="H46"/>
  <c r="P48"/>
  <c r="P50"/>
  <c r="R38"/>
  <c r="O39"/>
  <c r="O56" s="1"/>
  <c r="K39"/>
  <c r="G39"/>
  <c r="R37"/>
  <c r="P39"/>
  <c r="P54" s="1"/>
  <c r="L39"/>
  <c r="L57" s="1"/>
  <c r="H39"/>
  <c r="H56" s="1"/>
  <c r="R33"/>
  <c r="R34"/>
  <c r="R30"/>
  <c r="R35"/>
  <c r="R31"/>
  <c r="R36"/>
  <c r="R32"/>
  <c r="R25"/>
  <c r="E3"/>
  <c r="AD3" s="1"/>
  <c r="E7"/>
  <c r="AD7" s="1"/>
  <c r="E9"/>
  <c r="AD9" s="1"/>
  <c r="E4"/>
  <c r="Z5" s="1"/>
  <c r="E6"/>
  <c r="E8"/>
  <c r="X5"/>
  <c r="Y5" s="1"/>
  <c r="AE5"/>
  <c r="Q21" i="32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K45" i="33" l="1"/>
  <c r="K47"/>
  <c r="K49"/>
  <c r="K59"/>
  <c r="G45"/>
  <c r="G47"/>
  <c r="G49"/>
  <c r="G59"/>
  <c r="R51"/>
  <c r="L48"/>
  <c r="L55"/>
  <c r="L52"/>
  <c r="H55"/>
  <c r="K50"/>
  <c r="K58"/>
  <c r="G53"/>
  <c r="G57"/>
  <c r="R58"/>
  <c r="H50"/>
  <c r="P46"/>
  <c r="L58"/>
  <c r="P59"/>
  <c r="H52"/>
  <c r="L53"/>
  <c r="K46"/>
  <c r="G58"/>
  <c r="K51"/>
  <c r="O52"/>
  <c r="G54"/>
  <c r="K55"/>
  <c r="G50"/>
  <c r="L45"/>
  <c r="L47"/>
  <c r="L49"/>
  <c r="H45"/>
  <c r="H47"/>
  <c r="H49"/>
  <c r="P45"/>
  <c r="P47"/>
  <c r="P49"/>
  <c r="O45"/>
  <c r="O47"/>
  <c r="O49"/>
  <c r="O59"/>
  <c r="R53"/>
  <c r="L51"/>
  <c r="K53"/>
  <c r="K57"/>
  <c r="R56"/>
  <c r="G46"/>
  <c r="L46"/>
  <c r="H51"/>
  <c r="L56"/>
  <c r="R39"/>
  <c r="K54"/>
  <c r="K48"/>
  <c r="R57"/>
  <c r="R55"/>
  <c r="L50"/>
  <c r="H48"/>
  <c r="H58"/>
  <c r="L59"/>
  <c r="P51"/>
  <c r="H53"/>
  <c r="L54"/>
  <c r="P55"/>
  <c r="H57"/>
  <c r="G48"/>
  <c r="G51"/>
  <c r="K52"/>
  <c r="O53"/>
  <c r="G55"/>
  <c r="K56"/>
  <c r="O57"/>
  <c r="O50"/>
  <c r="AE9"/>
  <c r="X9"/>
  <c r="Y9" s="1"/>
  <c r="F44"/>
  <c r="Z9"/>
  <c r="AA9"/>
  <c r="AE7"/>
  <c r="X7"/>
  <c r="Y7" s="1"/>
  <c r="Z7"/>
  <c r="AA7"/>
  <c r="AE6"/>
  <c r="X4"/>
  <c r="Y4" s="1"/>
  <c r="AC4"/>
  <c r="AC9"/>
  <c r="AA4"/>
  <c r="AB7"/>
  <c r="X3"/>
  <c r="Y3" s="1"/>
  <c r="AC5"/>
  <c r="AE3"/>
  <c r="AB9"/>
  <c r="AB5"/>
  <c r="AC7"/>
  <c r="N44"/>
  <c r="AB4"/>
  <c r="AA5"/>
  <c r="X6"/>
  <c r="Y6" s="1"/>
  <c r="Z6"/>
  <c r="Z4"/>
  <c r="AE4"/>
  <c r="AB6"/>
  <c r="AC6"/>
  <c r="AD6"/>
  <c r="AD4"/>
  <c r="J44"/>
  <c r="AA6"/>
  <c r="Z8"/>
  <c r="X8"/>
  <c r="Y8" s="1"/>
  <c r="AD8"/>
  <c r="AA8"/>
  <c r="AB8"/>
  <c r="AC8"/>
  <c r="R44"/>
  <c r="AE8"/>
  <c r="L44"/>
  <c r="H44"/>
  <c r="I44"/>
  <c r="M44"/>
  <c r="Q44"/>
  <c r="K44"/>
  <c r="P44"/>
  <c r="G44"/>
  <c r="O44"/>
  <c r="Q26" i="32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8" i="33" l="1"/>
  <c r="R49"/>
  <c r="R50"/>
  <c r="R47"/>
  <c r="R45"/>
  <c r="R59"/>
  <c r="R52"/>
  <c r="R54"/>
  <c r="R46"/>
  <c r="R45" i="3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<sst xmlns="http://schemas.openxmlformats.org/spreadsheetml/2006/main" count="549" uniqueCount="78">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</sst>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26"/>
          <c:y val="3.9863574745464515E-2"/>
          <c:w val="0.713814057463363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'223 Sierpień'!$E$44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'223 Sierpień'!$F$44:$R$44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'223 Sierpień'!$E$45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'223 Sierpień'!$F$45:$R$45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'223 Sierpień'!$E$46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'223 Sierpień'!$F$46:$R$46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'223 Sierpień'!$E$47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'223 Sierpień'!$F$47:$R$47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'223 Sierpień'!$E$48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'223 Sierpień'!$F$48:$R$48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'223 Sierpień'!$E$49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'223 Sierpień'!$F$49:$R$49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'223 Sierpień'!$E$50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'223 Sierpień'!$F$50:$R$50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'223 Sierpień'!$E$51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'223 Sierpień'!$F$51:$R$51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'223 Sierpień'!$E$52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'223 Sierpień'!$F$52:$R$52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'223 Sierpień'!$E$53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'223 Sierpień'!$F$53:$R$53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'223 Sierpień'!$E$54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'223 Sierpień'!$F$54:$R$54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'223 Sierpień'!$E$55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'223 Sierpień'!$F$55:$R$55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'223 Sierpień'!$E$56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'223 Sierpień'!$F$56:$R$56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'223 Sierpień'!$E$57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'223 Sierpień'!$F$57:$R$57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'223 Sierpień'!$E$58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'223 Sierpień'!$F$58:$R$58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'223 Sierpień'!$E$59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'223 Sierpień'!$F$59:$R$59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10934528"/>
        <c:axId val="10940416"/>
      </c:lineChart>
      <c:catAx>
        <c:axId val="10934528"/>
        <c:scaling>
          <c:orientation val="minMax"/>
        </c:scaling>
        <c:axPos val="b"/>
        <c:numFmt formatCode="General" sourceLinked="1"/>
        <c:tickLblPos val="nextTo"/>
        <c:crossAx val="10940416"/>
        <c:crosses val="autoZero"/>
        <c:auto val="1"/>
        <c:lblAlgn val="ctr"/>
        <c:lblOffset val="100"/>
      </c:catAx>
      <c:valAx>
        <c:axId val="1094041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93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32"/>
        </c:manualLayout>
      </c:layout>
    </c:legend>
    <c:plotVisOnly val="1"/>
    <c:dispBlanksAs val="gap"/>
  </c:chart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04"/>
          <c:y val="3.9863574745464515E-2"/>
          <c:w val="0.713814057463363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118050176"/>
        <c:axId val="118060160"/>
      </c:lineChart>
      <c:catAx>
        <c:axId val="118050176"/>
        <c:scaling>
          <c:orientation val="minMax"/>
        </c:scaling>
        <c:axPos val="b"/>
        <c:numFmt formatCode="General" sourceLinked="1"/>
        <c:tickLblPos val="nextTo"/>
        <c:crossAx val="118060160"/>
        <c:crosses val="autoZero"/>
        <c:auto val="1"/>
        <c:lblAlgn val="ctr"/>
        <c:lblOffset val="100"/>
      </c:catAx>
      <c:valAx>
        <c:axId val="118060160"/>
        <c:scaling>
          <c:orientation val="minMax"/>
          <c:max val="1.1000000000000001"/>
          <c:min val="0.3000000000000001"/>
        </c:scaling>
        <c:axPos val="l"/>
        <c:majorGridlines/>
        <c:numFmt formatCode="0.0" sourceLinked="0"/>
        <c:tickLblPos val="nextTo"/>
        <c:crossAx val="11805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33"/>
          <c:h val="0.62671581851438962"/>
        </c:manualLayout>
      </c:layout>
    </c:legend>
    <c:plotVisOnly val="1"/>
    <c:dispBlanksAs val="gap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87"/>
          <c:y val="3.9863574745464515E-2"/>
          <c:w val="0.713814057463363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20455936"/>
        <c:axId val="120457472"/>
      </c:lineChart>
      <c:catAx>
        <c:axId val="120455936"/>
        <c:scaling>
          <c:orientation val="minMax"/>
        </c:scaling>
        <c:axPos val="b"/>
        <c:numFmt formatCode="General" sourceLinked="1"/>
        <c:tickLblPos val="nextTo"/>
        <c:crossAx val="120457472"/>
        <c:crosses val="autoZero"/>
        <c:auto val="1"/>
        <c:lblAlgn val="ctr"/>
        <c:lblOffset val="100"/>
      </c:catAx>
      <c:valAx>
        <c:axId val="120457472"/>
        <c:scaling>
          <c:orientation val="minMax"/>
          <c:max val="1.1000000000000001"/>
          <c:min val="0.30000000000000021"/>
        </c:scaling>
        <c:axPos val="l"/>
        <c:majorGridlines/>
        <c:numFmt formatCode="0.0" sourceLinked="0"/>
        <c:tickLblPos val="nextTo"/>
        <c:crossAx val="120455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28"/>
          <c:h val="0.49023292333475543"/>
        </c:manualLayout>
      </c:layout>
    </c:legend>
    <c:plotVisOnly val="1"/>
    <c:dispBlanksAs val="gap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65"/>
          <c:y val="3.9863574745464515E-2"/>
          <c:w val="0.713814057463362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20765824"/>
        <c:axId val="120771712"/>
      </c:lineChart>
      <c:catAx>
        <c:axId val="120765824"/>
        <c:scaling>
          <c:orientation val="minMax"/>
        </c:scaling>
        <c:axPos val="b"/>
        <c:numFmt formatCode="General" sourceLinked="1"/>
        <c:tickLblPos val="nextTo"/>
        <c:crossAx val="120771712"/>
        <c:crosses val="autoZero"/>
        <c:auto val="1"/>
        <c:lblAlgn val="ctr"/>
        <c:lblOffset val="100"/>
      </c:catAx>
      <c:valAx>
        <c:axId val="120771712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076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65"/>
          <c:y val="3.9863574745464515E-2"/>
          <c:w val="0.713814057463362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45614336"/>
        <c:axId val="145615872"/>
      </c:lineChart>
      <c:catAx>
        <c:axId val="145614336"/>
        <c:scaling>
          <c:orientation val="minMax"/>
        </c:scaling>
        <c:axPos val="b"/>
        <c:numFmt formatCode="General" sourceLinked="1"/>
        <c:tickLblPos val="nextTo"/>
        <c:crossAx val="145615872"/>
        <c:crosses val="autoZero"/>
        <c:auto val="1"/>
        <c:lblAlgn val="ctr"/>
        <c:lblOffset val="100"/>
      </c:catAx>
      <c:valAx>
        <c:axId val="14561587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5614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43"/>
          <c:y val="3.9863574745464515E-2"/>
          <c:w val="0.713814057463362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45748352"/>
        <c:axId val="145749888"/>
      </c:lineChart>
      <c:catAx>
        <c:axId val="145748352"/>
        <c:scaling>
          <c:orientation val="minMax"/>
        </c:scaling>
        <c:axPos val="b"/>
        <c:numFmt formatCode="General" sourceLinked="1"/>
        <c:tickLblPos val="nextTo"/>
        <c:crossAx val="145749888"/>
        <c:crosses val="autoZero"/>
        <c:auto val="1"/>
        <c:lblAlgn val="ctr"/>
        <c:lblOffset val="100"/>
      </c:catAx>
      <c:valAx>
        <c:axId val="14574988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45748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26"/>
          <c:y val="3.9863574745464515E-2"/>
          <c:w val="0.713814057463363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45873920"/>
        <c:axId val="145961728"/>
      </c:lineChart>
      <c:catAx>
        <c:axId val="145873920"/>
        <c:scaling>
          <c:orientation val="minMax"/>
        </c:scaling>
        <c:axPos val="b"/>
        <c:numFmt formatCode="General" sourceLinked="1"/>
        <c:tickLblPos val="nextTo"/>
        <c:crossAx val="145961728"/>
        <c:crosses val="autoZero"/>
        <c:auto val="1"/>
        <c:lblAlgn val="ctr"/>
        <c:lblOffset val="100"/>
      </c:catAx>
      <c:valAx>
        <c:axId val="14596172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45873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52"/>
          <c:h val="0.69578745811393061"/>
        </c:manualLayout>
      </c:layout>
    </c:legend>
    <c:plotVisOnly val="1"/>
    <c:dispBlanksAs val="gap"/>
  </c:chart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04"/>
          <c:y val="3.9863574745464515E-2"/>
          <c:w val="0.713814057463363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46121088"/>
        <c:axId val="146122624"/>
      </c:lineChart>
      <c:catAx>
        <c:axId val="146121088"/>
        <c:scaling>
          <c:orientation val="minMax"/>
        </c:scaling>
        <c:axPos val="b"/>
        <c:numFmt formatCode="General" sourceLinked="1"/>
        <c:tickLblPos val="nextTo"/>
        <c:crossAx val="146122624"/>
        <c:crosses val="autoZero"/>
        <c:auto val="1"/>
        <c:lblAlgn val="ctr"/>
        <c:lblOffset val="100"/>
      </c:catAx>
      <c:valAx>
        <c:axId val="14612262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4612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18"/>
          <c:h val="0.88421428904220045"/>
        </c:manualLayout>
      </c:layout>
    </c:legend>
    <c:plotVisOnly val="1"/>
    <c:dispBlanksAs val="gap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9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22" t="s">
        <v>65</v>
      </c>
      <c r="Y1" s="22" t="s">
        <v>64</v>
      </c>
      <c r="Z1" s="53" t="s">
        <v>25</v>
      </c>
      <c r="AA1" s="53"/>
      <c r="AB1" s="53"/>
      <c r="AC1" s="53"/>
      <c r="AD1" s="20" t="s">
        <v>28</v>
      </c>
      <c r="AE1" s="45">
        <v>650</v>
      </c>
    </row>
    <row r="2" spans="1:3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6">
        <v>0</v>
      </c>
      <c r="T2" s="46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44">
        <f t="shared" ref="X3:X9" si="1">E3/13</f>
        <v>38.769230769230766</v>
      </c>
      <c r="Y3" s="44">
        <f t="shared" ref="Y3:Y9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9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44">
        <f t="shared" si="1"/>
        <v>33.615384615384613</v>
      </c>
      <c r="Y4" s="4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44">
        <f t="shared" si="1"/>
        <v>32.153846153846153</v>
      </c>
      <c r="Y5" s="44">
        <f t="shared" si="2"/>
        <v>6.430769230769231</v>
      </c>
      <c r="Z5">
        <f t="shared" ref="Z5:Z9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46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44">
        <f t="shared" si="1"/>
        <v>29.76923076923077</v>
      </c>
      <c r="Y6" s="4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44">
        <f t="shared" si="1"/>
        <v>28.846153846153847</v>
      </c>
      <c r="Y7" s="4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69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44">
        <f t="shared" si="1"/>
        <v>27.307692307692307</v>
      </c>
      <c r="Y8" s="4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70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44">
        <f t="shared" si="1"/>
        <v>26.692307692307693</v>
      </c>
      <c r="Y9" s="44">
        <f t="shared" si="2"/>
        <v>5.338461538461539</v>
      </c>
      <c r="Z9">
        <f t="shared" si="9"/>
        <v>8</v>
      </c>
      <c r="AA9" s="19">
        <f t="shared" ref="AA9" si="10">E9/E8</f>
        <v>0.9774647887323944</v>
      </c>
      <c r="AB9">
        <f t="shared" ref="AB9" si="11">E9-E$3</f>
        <v>-157</v>
      </c>
      <c r="AC9" s="19">
        <f t="shared" ref="AC9" si="12">E9/E$3</f>
        <v>0.68849206349206349</v>
      </c>
      <c r="AD9">
        <f t="shared" ref="AD9" si="13">E9-$AE$1</f>
        <v>-303</v>
      </c>
      <c r="AE9" s="19">
        <f t="shared" ref="AE9" si="14">E9/$AE$1</f>
        <v>0.53384615384615386</v>
      </c>
    </row>
    <row r="10" spans="1:31">
      <c r="A10" s="9">
        <v>8</v>
      </c>
      <c r="B10" s="11" t="s">
        <v>62</v>
      </c>
      <c r="C10" s="10" t="s">
        <v>5</v>
      </c>
      <c r="D10" s="16" t="s">
        <v>6</v>
      </c>
      <c r="E10" s="13">
        <f t="shared" ref="E10:E18" si="15">SUM(F10:R10)</f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ref="R10:R18" si="16">SUM(S10:W10)</f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44">
        <f t="shared" ref="X10:X18" si="17">E10/13</f>
        <v>24.53846153846154</v>
      </c>
      <c r="Y10" s="44">
        <f t="shared" ref="Y10:Y18" si="18">X10/5</f>
        <v>4.907692307692308</v>
      </c>
      <c r="Z10">
        <f t="shared" ref="Z10:Z18" si="19">E9-E10</f>
        <v>28</v>
      </c>
      <c r="AA10" s="19">
        <f t="shared" ref="AA10:AA18" si="20">E10/E9</f>
        <v>0.9193083573487032</v>
      </c>
      <c r="AB10">
        <f t="shared" ref="AB10:AB18" si="21">E10-E$3</f>
        <v>-185</v>
      </c>
      <c r="AC10" s="19">
        <f t="shared" ref="AC10:AC18" si="22">E10/E$3</f>
        <v>0.63293650793650791</v>
      </c>
      <c r="AD10">
        <f t="shared" ref="AD10:AD18" si="23">E10-$AE$1</f>
        <v>-331</v>
      </c>
      <c r="AE10" s="19">
        <f t="shared" ref="AE10:AE18" si="24">E10/$AE$1</f>
        <v>0.49076923076923079</v>
      </c>
    </row>
    <row r="11" spans="1:31">
      <c r="A11" s="9">
        <v>9</v>
      </c>
      <c r="B11" s="11" t="s">
        <v>66</v>
      </c>
      <c r="C11" s="12" t="s">
        <v>5</v>
      </c>
      <c r="D11" s="12" t="s">
        <v>8</v>
      </c>
      <c r="E11" s="13">
        <f t="shared" si="15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16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44">
        <f t="shared" si="17"/>
        <v>23</v>
      </c>
      <c r="Y11" s="44">
        <f t="shared" si="18"/>
        <v>4.5999999999999996</v>
      </c>
      <c r="Z11">
        <f t="shared" si="19"/>
        <v>20</v>
      </c>
      <c r="AA11" s="19">
        <f t="shared" si="20"/>
        <v>0.93730407523510972</v>
      </c>
      <c r="AB11">
        <f t="shared" si="21"/>
        <v>-205</v>
      </c>
      <c r="AC11" s="19">
        <f t="shared" si="22"/>
        <v>0.59325396825396826</v>
      </c>
      <c r="AD11">
        <f t="shared" si="23"/>
        <v>-351</v>
      </c>
      <c r="AE11" s="19">
        <f t="shared" si="24"/>
        <v>0.46</v>
      </c>
    </row>
    <row r="12" spans="1:31">
      <c r="A12" s="9">
        <v>10</v>
      </c>
      <c r="B12" s="11" t="s">
        <v>63</v>
      </c>
      <c r="C12" s="12" t="s">
        <v>5</v>
      </c>
      <c r="D12" s="12" t="s">
        <v>6</v>
      </c>
      <c r="E12" s="13">
        <f t="shared" si="15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16"/>
        <v>8</v>
      </c>
      <c r="S12" s="14">
        <v>6</v>
      </c>
      <c r="T12" s="14">
        <v>2</v>
      </c>
      <c r="U12" s="14"/>
      <c r="V12" s="14"/>
      <c r="W12" s="14"/>
      <c r="X12" s="44">
        <f t="shared" si="17"/>
        <v>19.076923076923077</v>
      </c>
      <c r="Y12" s="44">
        <f t="shared" si="18"/>
        <v>3.8153846153846152</v>
      </c>
      <c r="Z12">
        <f t="shared" si="19"/>
        <v>51</v>
      </c>
      <c r="AA12" s="19">
        <f t="shared" si="20"/>
        <v>0.8294314381270903</v>
      </c>
      <c r="AB12">
        <f t="shared" si="21"/>
        <v>-256</v>
      </c>
      <c r="AC12" s="19">
        <f t="shared" si="22"/>
        <v>0.49206349206349204</v>
      </c>
      <c r="AD12">
        <f t="shared" si="23"/>
        <v>-402</v>
      </c>
      <c r="AE12" s="19">
        <f t="shared" si="24"/>
        <v>0.38153846153846155</v>
      </c>
    </row>
    <row r="13" spans="1:31">
      <c r="A13" s="9">
        <v>11</v>
      </c>
      <c r="B13" s="11" t="s">
        <v>71</v>
      </c>
      <c r="C13" s="12" t="s">
        <v>5</v>
      </c>
      <c r="D13" s="12" t="s">
        <v>9</v>
      </c>
      <c r="E13" s="13">
        <f t="shared" si="15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16"/>
        <v>0</v>
      </c>
      <c r="S13" s="17"/>
      <c r="T13" s="17"/>
      <c r="U13" s="17"/>
      <c r="V13" s="17"/>
      <c r="W13" s="17"/>
      <c r="X13" s="44">
        <f t="shared" si="17"/>
        <v>18.923076923076923</v>
      </c>
      <c r="Y13" s="44">
        <f t="shared" si="18"/>
        <v>3.7846153846153845</v>
      </c>
      <c r="Z13">
        <f t="shared" si="19"/>
        <v>2</v>
      </c>
      <c r="AA13" s="19">
        <f t="shared" si="20"/>
        <v>0.99193548387096775</v>
      </c>
      <c r="AB13">
        <f t="shared" si="21"/>
        <v>-258</v>
      </c>
      <c r="AC13" s="19">
        <f t="shared" si="22"/>
        <v>0.48809523809523808</v>
      </c>
      <c r="AD13">
        <f t="shared" si="23"/>
        <v>-404</v>
      </c>
      <c r="AE13" s="19">
        <f t="shared" si="24"/>
        <v>0.37846153846153846</v>
      </c>
    </row>
    <row r="14" spans="1:31">
      <c r="A14" s="9">
        <v>12</v>
      </c>
      <c r="B14" s="11" t="s">
        <v>72</v>
      </c>
      <c r="C14" s="12" t="s">
        <v>5</v>
      </c>
      <c r="D14" s="12" t="s">
        <v>6</v>
      </c>
      <c r="E14" s="13">
        <f t="shared" si="15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16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44">
        <f t="shared" si="17"/>
        <v>17.46153846153846</v>
      </c>
      <c r="Y14" s="44">
        <f t="shared" si="18"/>
        <v>3.4923076923076919</v>
      </c>
      <c r="Z14">
        <f t="shared" si="19"/>
        <v>19</v>
      </c>
      <c r="AA14" s="19">
        <f t="shared" si="20"/>
        <v>0.92276422764227639</v>
      </c>
      <c r="AB14">
        <f t="shared" si="21"/>
        <v>-277</v>
      </c>
      <c r="AC14" s="19">
        <f t="shared" si="22"/>
        <v>0.45039682539682541</v>
      </c>
      <c r="AD14">
        <f t="shared" si="23"/>
        <v>-423</v>
      </c>
      <c r="AE14" s="19">
        <f t="shared" si="24"/>
        <v>0.34923076923076923</v>
      </c>
    </row>
    <row r="15" spans="1:31">
      <c r="A15" s="9">
        <v>13</v>
      </c>
      <c r="B15" s="11" t="s">
        <v>73</v>
      </c>
      <c r="C15" s="12" t="s">
        <v>74</v>
      </c>
      <c r="D15" s="12" t="s">
        <v>9</v>
      </c>
      <c r="E15" s="13">
        <f t="shared" si="15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16"/>
        <v>0</v>
      </c>
      <c r="S15" s="17"/>
      <c r="T15" s="17"/>
      <c r="U15" s="17"/>
      <c r="V15" s="17"/>
      <c r="W15" s="17"/>
      <c r="X15" s="44">
        <f t="shared" si="17"/>
        <v>14.692307692307692</v>
      </c>
      <c r="Y15" s="44">
        <f t="shared" si="18"/>
        <v>2.9384615384615382</v>
      </c>
      <c r="Z15">
        <f t="shared" si="19"/>
        <v>36</v>
      </c>
      <c r="AA15" s="19">
        <f t="shared" si="20"/>
        <v>0.84140969162995594</v>
      </c>
      <c r="AB15">
        <f t="shared" si="21"/>
        <v>-313</v>
      </c>
      <c r="AC15" s="19">
        <f t="shared" si="22"/>
        <v>0.37896825396825395</v>
      </c>
      <c r="AD15">
        <f t="shared" si="23"/>
        <v>-459</v>
      </c>
      <c r="AE15" s="19">
        <f t="shared" si="24"/>
        <v>0.29384615384615387</v>
      </c>
    </row>
    <row r="16" spans="1:31">
      <c r="A16" s="9">
        <v>14</v>
      </c>
      <c r="B16" s="11" t="s">
        <v>75</v>
      </c>
      <c r="C16" s="10" t="s">
        <v>5</v>
      </c>
      <c r="D16" s="16" t="s">
        <v>6</v>
      </c>
      <c r="E16" s="13">
        <f t="shared" si="15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16"/>
        <v>0</v>
      </c>
      <c r="S16" s="14">
        <v>0</v>
      </c>
      <c r="T16" s="14"/>
      <c r="U16" s="14"/>
      <c r="V16" s="14"/>
      <c r="W16" s="14"/>
      <c r="X16" s="44">
        <f t="shared" si="17"/>
        <v>10</v>
      </c>
      <c r="Y16" s="44">
        <f t="shared" si="18"/>
        <v>2</v>
      </c>
      <c r="Z16">
        <f t="shared" si="19"/>
        <v>61</v>
      </c>
      <c r="AA16" s="19">
        <f t="shared" si="20"/>
        <v>0.68062827225130895</v>
      </c>
      <c r="AB16">
        <f t="shared" si="21"/>
        <v>-374</v>
      </c>
      <c r="AC16" s="19">
        <f t="shared" si="22"/>
        <v>0.25793650793650796</v>
      </c>
      <c r="AD16">
        <f t="shared" si="23"/>
        <v>-520</v>
      </c>
      <c r="AE16" s="19">
        <f t="shared" si="24"/>
        <v>0.2</v>
      </c>
    </row>
    <row r="17" spans="1:31">
      <c r="A17" s="9">
        <v>15</v>
      </c>
      <c r="B17" s="11" t="s">
        <v>76</v>
      </c>
      <c r="C17" s="12" t="s">
        <v>5</v>
      </c>
      <c r="D17" s="12" t="s">
        <v>6</v>
      </c>
      <c r="E17" s="13">
        <f t="shared" si="15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16"/>
        <v>7</v>
      </c>
      <c r="S17" s="17">
        <v>7</v>
      </c>
      <c r="T17" s="17">
        <v>0</v>
      </c>
      <c r="U17" s="17"/>
      <c r="V17" s="17"/>
      <c r="W17" s="17"/>
      <c r="X17" s="44">
        <f t="shared" si="17"/>
        <v>9.3076923076923084</v>
      </c>
      <c r="Y17" s="44">
        <f t="shared" si="18"/>
        <v>1.8615384615384616</v>
      </c>
      <c r="Z17">
        <f t="shared" si="19"/>
        <v>9</v>
      </c>
      <c r="AA17" s="19">
        <f t="shared" si="20"/>
        <v>0.93076923076923079</v>
      </c>
      <c r="AB17">
        <f t="shared" si="21"/>
        <v>-383</v>
      </c>
      <c r="AC17" s="19">
        <f t="shared" si="22"/>
        <v>0.24007936507936509</v>
      </c>
      <c r="AD17">
        <f t="shared" si="23"/>
        <v>-529</v>
      </c>
      <c r="AE17" s="19">
        <f t="shared" si="24"/>
        <v>0.18615384615384614</v>
      </c>
    </row>
    <row r="18" spans="1:31">
      <c r="A18" s="9">
        <v>16</v>
      </c>
      <c r="B18" s="11" t="s">
        <v>77</v>
      </c>
      <c r="C18" s="12" t="s">
        <v>5</v>
      </c>
      <c r="D18" s="12" t="s">
        <v>9</v>
      </c>
      <c r="E18" s="13">
        <f t="shared" si="15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16"/>
        <v>0</v>
      </c>
      <c r="S18" s="14"/>
      <c r="T18" s="14"/>
      <c r="U18" s="14"/>
      <c r="V18" s="14"/>
      <c r="W18" s="14"/>
      <c r="X18" s="44">
        <f t="shared" si="17"/>
        <v>5.9230769230769234</v>
      </c>
      <c r="Y18" s="44">
        <f t="shared" si="18"/>
        <v>1.1846153846153846</v>
      </c>
      <c r="Z18">
        <f t="shared" si="19"/>
        <v>44</v>
      </c>
      <c r="AA18" s="19">
        <f t="shared" si="20"/>
        <v>0.63636363636363635</v>
      </c>
      <c r="AB18">
        <f t="shared" si="21"/>
        <v>-427</v>
      </c>
      <c r="AC18" s="19">
        <f t="shared" si="22"/>
        <v>0.15277777777777779</v>
      </c>
      <c r="AD18">
        <f t="shared" si="23"/>
        <v>-573</v>
      </c>
      <c r="AE18" s="19">
        <f t="shared" si="2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25">MAX(G23:G38)</f>
        <v>82</v>
      </c>
      <c r="H39" s="2">
        <f t="shared" si="25"/>
        <v>127</v>
      </c>
      <c r="I39" s="2">
        <f t="shared" si="25"/>
        <v>172</v>
      </c>
      <c r="J39" s="2">
        <f t="shared" si="25"/>
        <v>212</v>
      </c>
      <c r="K39" s="2">
        <f t="shared" si="25"/>
        <v>247</v>
      </c>
      <c r="L39" s="2">
        <f t="shared" si="25"/>
        <v>280</v>
      </c>
      <c r="M39" s="2">
        <f t="shared" si="25"/>
        <v>315</v>
      </c>
      <c r="N39" s="2">
        <f t="shared" si="25"/>
        <v>353</v>
      </c>
      <c r="O39" s="2">
        <f t="shared" si="25"/>
        <v>386</v>
      </c>
      <c r="P39" s="2">
        <f t="shared" si="25"/>
        <v>424</v>
      </c>
      <c r="Q39" s="2">
        <f t="shared" si="25"/>
        <v>465</v>
      </c>
      <c r="R39" s="2">
        <f t="shared" si="2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" si="26">B3</f>
        <v>Paweł Kikel</v>
      </c>
      <c r="F44" s="8">
        <f>F23/F$39</f>
        <v>1</v>
      </c>
      <c r="G44" s="8">
        <f>G23/G$39</f>
        <v>1</v>
      </c>
      <c r="H44" s="8">
        <f>H23/H$39</f>
        <v>1</v>
      </c>
      <c r="I44" s="8">
        <f>I23/I$39</f>
        <v>1</v>
      </c>
      <c r="J44" s="8">
        <f>J23/J$39</f>
        <v>1</v>
      </c>
      <c r="K44" s="8">
        <f>K23/K$39</f>
        <v>1</v>
      </c>
      <c r="L44" s="8">
        <f>L23/L$39</f>
        <v>1</v>
      </c>
      <c r="M44" s="8">
        <f>M23/M$39</f>
        <v>1</v>
      </c>
      <c r="N44" s="8">
        <f>N23/N$39</f>
        <v>1</v>
      </c>
      <c r="O44" s="8">
        <f>O23/O$39</f>
        <v>1</v>
      </c>
      <c r="P44" s="8">
        <f>P23/P$39</f>
        <v>1</v>
      </c>
      <c r="Q44" s="8">
        <f>Q23/Q$39</f>
        <v>1</v>
      </c>
      <c r="R44" s="8">
        <f>R23/R$39</f>
        <v>1</v>
      </c>
    </row>
    <row r="45" spans="5:18">
      <c r="E45" s="1" t="str">
        <f t="shared" ref="E45:E59" si="27">B4</f>
        <v>Robert "Stanley" Stańczyk</v>
      </c>
      <c r="F45" s="8">
        <f t="shared" ref="F45:R45" si="28">F24/F$39</f>
        <v>0.97499999999999998</v>
      </c>
      <c r="G45" s="8">
        <f t="shared" si="28"/>
        <v>0.93902439024390238</v>
      </c>
      <c r="H45" s="8">
        <f t="shared" si="28"/>
        <v>0.88976377952755903</v>
      </c>
      <c r="I45" s="8">
        <f t="shared" si="28"/>
        <v>0.83720930232558144</v>
      </c>
      <c r="J45" s="8">
        <f t="shared" si="28"/>
        <v>0.84433962264150941</v>
      </c>
      <c r="K45" s="8">
        <f t="shared" si="28"/>
        <v>0.87449392712550611</v>
      </c>
      <c r="L45" s="8">
        <f t="shared" si="28"/>
        <v>0.88214285714285712</v>
      </c>
      <c r="M45" s="8">
        <f t="shared" si="28"/>
        <v>0.90793650793650793</v>
      </c>
      <c r="N45" s="8">
        <f t="shared" si="28"/>
        <v>0.88385269121813026</v>
      </c>
      <c r="O45" s="8">
        <f t="shared" si="28"/>
        <v>0.9015544041450777</v>
      </c>
      <c r="P45" s="8">
        <f t="shared" si="28"/>
        <v>0.89622641509433965</v>
      </c>
      <c r="Q45" s="8">
        <f t="shared" si="28"/>
        <v>0.8559139784946237</v>
      </c>
      <c r="R45" s="8">
        <f t="shared" si="28"/>
        <v>0.86706349206349209</v>
      </c>
    </row>
    <row r="46" spans="5:18">
      <c r="E46" s="1" t="str">
        <f t="shared" si="27"/>
        <v>Krzysztof "FAZIK" Brzeziński</v>
      </c>
      <c r="F46" s="8">
        <f t="shared" ref="F46:R46" si="29">F25/F$39</f>
        <v>0.65</v>
      </c>
      <c r="G46" s="8">
        <f t="shared" si="29"/>
        <v>0.84146341463414631</v>
      </c>
      <c r="H46" s="8">
        <f t="shared" si="29"/>
        <v>0.77952755905511806</v>
      </c>
      <c r="I46" s="8">
        <f t="shared" si="29"/>
        <v>0.79651162790697672</v>
      </c>
      <c r="J46" s="8">
        <f t="shared" si="29"/>
        <v>0.78301886792452835</v>
      </c>
      <c r="K46" s="8">
        <f t="shared" si="29"/>
        <v>0.81376518218623484</v>
      </c>
      <c r="L46" s="8">
        <f t="shared" si="29"/>
        <v>0.81428571428571428</v>
      </c>
      <c r="M46" s="8">
        <f t="shared" si="29"/>
        <v>0.83492063492063495</v>
      </c>
      <c r="N46" s="8">
        <f t="shared" si="29"/>
        <v>0.81303116147308785</v>
      </c>
      <c r="O46" s="8">
        <f t="shared" si="29"/>
        <v>0.83419689119170981</v>
      </c>
      <c r="P46" s="8">
        <f t="shared" si="29"/>
        <v>0.84198113207547165</v>
      </c>
      <c r="Q46" s="8">
        <f t="shared" si="29"/>
        <v>0.81075268817204305</v>
      </c>
      <c r="R46" s="8">
        <f t="shared" si="29"/>
        <v>0.82936507936507942</v>
      </c>
    </row>
    <row r="47" spans="5:18">
      <c r="E47" s="1" t="str">
        <f t="shared" si="27"/>
        <v>Mateusz Jezierski</v>
      </c>
      <c r="F47" s="8">
        <f t="shared" ref="F47:R47" si="30">F26/F$39</f>
        <v>0.67500000000000004</v>
      </c>
      <c r="G47" s="8">
        <f t="shared" si="30"/>
        <v>0.65853658536585369</v>
      </c>
      <c r="H47" s="8">
        <f t="shared" si="30"/>
        <v>0.62992125984251968</v>
      </c>
      <c r="I47" s="8">
        <f t="shared" si="30"/>
        <v>0.66279069767441856</v>
      </c>
      <c r="J47" s="8">
        <f t="shared" si="30"/>
        <v>0.69811320754716977</v>
      </c>
      <c r="K47" s="8">
        <f t="shared" si="30"/>
        <v>0.73279352226720651</v>
      </c>
      <c r="L47" s="8">
        <f t="shared" si="30"/>
        <v>0.75714285714285712</v>
      </c>
      <c r="M47" s="8">
        <f t="shared" si="30"/>
        <v>0.76507936507936503</v>
      </c>
      <c r="N47" s="8">
        <f t="shared" si="30"/>
        <v>0.78186968838526916</v>
      </c>
      <c r="O47" s="8">
        <f t="shared" si="30"/>
        <v>0.78238341968911918</v>
      </c>
      <c r="P47" s="8">
        <f t="shared" si="30"/>
        <v>0.76886792452830188</v>
      </c>
      <c r="Q47" s="8">
        <f t="shared" si="30"/>
        <v>0.76774193548387093</v>
      </c>
      <c r="R47" s="8">
        <f t="shared" si="30"/>
        <v>0.7678571428571429</v>
      </c>
    </row>
    <row r="48" spans="5:18">
      <c r="E48" s="1" t="str">
        <f t="shared" si="27"/>
        <v>Robert "Gata" Piechota</v>
      </c>
      <c r="F48" s="8">
        <f t="shared" ref="F48:R48" si="31">F27/F$39</f>
        <v>0.95</v>
      </c>
      <c r="G48" s="8">
        <f t="shared" si="31"/>
        <v>0.86585365853658536</v>
      </c>
      <c r="H48" s="8">
        <f t="shared" si="31"/>
        <v>0.79527559055118113</v>
      </c>
      <c r="I48" s="8">
        <f t="shared" si="31"/>
        <v>0.77325581395348841</v>
      </c>
      <c r="J48" s="8">
        <f t="shared" si="31"/>
        <v>0.76415094339622647</v>
      </c>
      <c r="K48" s="8">
        <f t="shared" si="31"/>
        <v>0.79757085020242913</v>
      </c>
      <c r="L48" s="8">
        <f t="shared" si="31"/>
        <v>0.85</v>
      </c>
      <c r="M48" s="8">
        <f t="shared" si="31"/>
        <v>0.85079365079365077</v>
      </c>
      <c r="N48" s="8">
        <f t="shared" si="31"/>
        <v>0.82152974504249288</v>
      </c>
      <c r="O48" s="8">
        <f t="shared" si="31"/>
        <v>0.79274611398963735</v>
      </c>
      <c r="P48" s="8">
        <f t="shared" si="31"/>
        <v>0.75707547169811318</v>
      </c>
      <c r="Q48" s="8">
        <f t="shared" si="31"/>
        <v>0.74193548387096775</v>
      </c>
      <c r="R48" s="8">
        <f t="shared" si="31"/>
        <v>0.74404761904761907</v>
      </c>
    </row>
    <row r="49" spans="5:18">
      <c r="E49" s="1" t="str">
        <f t="shared" si="27"/>
        <v>Mateusz Brzeziński</v>
      </c>
      <c r="F49" s="8">
        <f t="shared" ref="F49:R49" si="32">F28/F$39</f>
        <v>0.57499999999999996</v>
      </c>
      <c r="G49" s="8">
        <f t="shared" si="32"/>
        <v>0.58536585365853655</v>
      </c>
      <c r="H49" s="8">
        <f t="shared" si="32"/>
        <v>0.63779527559055116</v>
      </c>
      <c r="I49" s="8">
        <f t="shared" si="32"/>
        <v>0.69186046511627908</v>
      </c>
      <c r="J49" s="8">
        <f t="shared" si="32"/>
        <v>0.68867924528301883</v>
      </c>
      <c r="K49" s="8">
        <f t="shared" si="32"/>
        <v>0.74493927125506076</v>
      </c>
      <c r="L49" s="8">
        <f t="shared" si="32"/>
        <v>0.7142857142857143</v>
      </c>
      <c r="M49" s="8">
        <f t="shared" si="32"/>
        <v>0.74920634920634921</v>
      </c>
      <c r="N49" s="8">
        <f t="shared" si="32"/>
        <v>0.7535410764872521</v>
      </c>
      <c r="O49" s="8">
        <f t="shared" si="32"/>
        <v>0.75129533678756477</v>
      </c>
      <c r="P49" s="8">
        <f t="shared" si="32"/>
        <v>0.71933962264150941</v>
      </c>
      <c r="Q49" s="8">
        <f t="shared" si="32"/>
        <v>0.67096774193548392</v>
      </c>
      <c r="R49" s="8">
        <f t="shared" si="32"/>
        <v>0.70436507936507942</v>
      </c>
    </row>
    <row r="50" spans="5:18">
      <c r="E50" s="1" t="str">
        <f t="shared" si="27"/>
        <v>Marcin Walczak</v>
      </c>
      <c r="F50" s="8">
        <f t="shared" ref="F50:R50" si="33">F29/F$39</f>
        <v>0.6</v>
      </c>
      <c r="G50" s="8">
        <f t="shared" si="33"/>
        <v>0.71951219512195119</v>
      </c>
      <c r="H50" s="8">
        <f t="shared" si="33"/>
        <v>0.63779527559055116</v>
      </c>
      <c r="I50" s="8">
        <f t="shared" si="33"/>
        <v>0.63372093023255816</v>
      </c>
      <c r="J50" s="8">
        <f t="shared" si="33"/>
        <v>0.63207547169811318</v>
      </c>
      <c r="K50" s="8">
        <f t="shared" si="33"/>
        <v>0.65182186234817818</v>
      </c>
      <c r="L50" s="8">
        <f t="shared" si="33"/>
        <v>0.68928571428571428</v>
      </c>
      <c r="M50" s="8">
        <f t="shared" si="33"/>
        <v>0.71746031746031746</v>
      </c>
      <c r="N50" s="8">
        <f t="shared" si="33"/>
        <v>0.71104815864022664</v>
      </c>
      <c r="O50" s="8">
        <f t="shared" si="33"/>
        <v>0.70725388601036265</v>
      </c>
      <c r="P50" s="8">
        <f t="shared" si="33"/>
        <v>0.67688679245283023</v>
      </c>
      <c r="Q50" s="8">
        <f t="shared" si="33"/>
        <v>0.65591397849462363</v>
      </c>
      <c r="R50" s="8">
        <f t="shared" si="33"/>
        <v>0.68849206349206349</v>
      </c>
    </row>
    <row r="51" spans="5:18">
      <c r="E51" s="1" t="str">
        <f t="shared" si="27"/>
        <v>Adam Zaremba</v>
      </c>
      <c r="F51" s="8">
        <f t="shared" ref="F51:R51" si="34">F30/F$39</f>
        <v>0.7</v>
      </c>
      <c r="G51" s="8">
        <f t="shared" si="34"/>
        <v>0.70731707317073167</v>
      </c>
      <c r="H51" s="8">
        <f t="shared" si="34"/>
        <v>0.73228346456692917</v>
      </c>
      <c r="I51" s="8">
        <f t="shared" si="34"/>
        <v>0.7441860465116279</v>
      </c>
      <c r="J51" s="8">
        <f t="shared" si="34"/>
        <v>0.72169811320754718</v>
      </c>
      <c r="K51" s="8">
        <f t="shared" si="34"/>
        <v>0.68016194331983804</v>
      </c>
      <c r="L51" s="8">
        <f t="shared" si="34"/>
        <v>0.67142857142857137</v>
      </c>
      <c r="M51" s="8">
        <f t="shared" si="34"/>
        <v>0.66666666666666663</v>
      </c>
      <c r="N51" s="8">
        <f t="shared" si="34"/>
        <v>0.64022662889518411</v>
      </c>
      <c r="O51" s="8">
        <f t="shared" si="34"/>
        <v>0.63212435233160624</v>
      </c>
      <c r="P51" s="8">
        <f t="shared" si="34"/>
        <v>0.63207547169811318</v>
      </c>
      <c r="Q51" s="8">
        <f t="shared" si="34"/>
        <v>0.61290322580645162</v>
      </c>
      <c r="R51" s="8">
        <f t="shared" si="34"/>
        <v>0.63293650793650791</v>
      </c>
    </row>
    <row r="52" spans="5:18">
      <c r="E52" s="1" t="str">
        <f t="shared" si="27"/>
        <v>Jolanta "Fox" Lisowska</v>
      </c>
      <c r="F52" s="8">
        <f t="shared" ref="F52:R52" si="35">F31/F$39</f>
        <v>0.35</v>
      </c>
      <c r="G52" s="8">
        <f t="shared" si="35"/>
        <v>0.41463414634146339</v>
      </c>
      <c r="H52" s="8">
        <f t="shared" si="35"/>
        <v>0.48031496062992124</v>
      </c>
      <c r="I52" s="8">
        <f t="shared" si="35"/>
        <v>0.52325581395348841</v>
      </c>
      <c r="J52" s="8">
        <f t="shared" si="35"/>
        <v>0.47641509433962265</v>
      </c>
      <c r="K52" s="8">
        <f t="shared" si="35"/>
        <v>0.51417004048582993</v>
      </c>
      <c r="L52" s="8">
        <f t="shared" si="35"/>
        <v>0.51428571428571423</v>
      </c>
      <c r="M52" s="8">
        <f t="shared" si="35"/>
        <v>0.54920634920634925</v>
      </c>
      <c r="N52" s="8">
        <f t="shared" si="35"/>
        <v>0.57507082152974509</v>
      </c>
      <c r="O52" s="8">
        <f t="shared" si="35"/>
        <v>0.57512953367875652</v>
      </c>
      <c r="P52" s="8">
        <f t="shared" si="35"/>
        <v>0.60141509433962259</v>
      </c>
      <c r="Q52" s="8">
        <f t="shared" si="35"/>
        <v>0.59354838709677415</v>
      </c>
      <c r="R52" s="8">
        <f t="shared" si="35"/>
        <v>0.59325396825396826</v>
      </c>
    </row>
    <row r="53" spans="5:18">
      <c r="E53" s="1" t="str">
        <f t="shared" si="27"/>
        <v>Łukasz Suska</v>
      </c>
      <c r="F53" s="8">
        <f t="shared" ref="F53:R53" si="36">F32/F$39</f>
        <v>0.77500000000000002</v>
      </c>
      <c r="G53" s="8">
        <f t="shared" si="36"/>
        <v>0.70731707317073167</v>
      </c>
      <c r="H53" s="8">
        <f t="shared" si="36"/>
        <v>0.65354330708661412</v>
      </c>
      <c r="I53" s="8">
        <f t="shared" si="36"/>
        <v>0.64534883720930236</v>
      </c>
      <c r="J53" s="8">
        <f t="shared" si="36"/>
        <v>0.59905660377358494</v>
      </c>
      <c r="K53" s="8">
        <f t="shared" si="36"/>
        <v>0.53036437246963564</v>
      </c>
      <c r="L53" s="8">
        <f t="shared" si="36"/>
        <v>0.54642857142857137</v>
      </c>
      <c r="M53" s="8">
        <f t="shared" si="36"/>
        <v>0.53968253968253965</v>
      </c>
      <c r="N53" s="8">
        <f t="shared" si="36"/>
        <v>0.50991501416430596</v>
      </c>
      <c r="O53" s="8">
        <f t="shared" si="36"/>
        <v>0.51554404145077726</v>
      </c>
      <c r="P53" s="8">
        <f t="shared" si="36"/>
        <v>0.51886792452830188</v>
      </c>
      <c r="Q53" s="8">
        <f t="shared" si="36"/>
        <v>0.5161290322580645</v>
      </c>
      <c r="R53" s="8">
        <f t="shared" si="36"/>
        <v>0.49206349206349204</v>
      </c>
    </row>
    <row r="54" spans="5:18">
      <c r="E54" s="1" t="str">
        <f t="shared" si="27"/>
        <v>Jan Kuciński</v>
      </c>
      <c r="F54" s="8">
        <f t="shared" ref="F54:R54" si="37">F33/F$39</f>
        <v>0.52500000000000002</v>
      </c>
      <c r="G54" s="8">
        <f t="shared" si="37"/>
        <v>0.64634146341463417</v>
      </c>
      <c r="H54" s="8">
        <f t="shared" si="37"/>
        <v>0.56692913385826771</v>
      </c>
      <c r="I54" s="8">
        <f t="shared" si="37"/>
        <v>0.58720930232558144</v>
      </c>
      <c r="J54" s="8">
        <f t="shared" si="37"/>
        <v>0.57075471698113212</v>
      </c>
      <c r="K54" s="8">
        <f t="shared" si="37"/>
        <v>0.61943319838056676</v>
      </c>
      <c r="L54" s="8">
        <f t="shared" si="37"/>
        <v>0.61785714285714288</v>
      </c>
      <c r="M54" s="8">
        <f t="shared" si="37"/>
        <v>0.61904761904761907</v>
      </c>
      <c r="N54" s="8">
        <f t="shared" si="37"/>
        <v>0.61189801699716717</v>
      </c>
      <c r="O54" s="8">
        <f t="shared" si="37"/>
        <v>0.56735751295336789</v>
      </c>
      <c r="P54" s="8">
        <f t="shared" si="37"/>
        <v>0.54952830188679247</v>
      </c>
      <c r="Q54" s="8">
        <f t="shared" si="37"/>
        <v>0.52903225806451615</v>
      </c>
      <c r="R54" s="8">
        <f t="shared" si="37"/>
        <v>0.48809523809523808</v>
      </c>
    </row>
    <row r="55" spans="5:18">
      <c r="E55" s="1" t="str">
        <f t="shared" si="27"/>
        <v>Iwona Orońska</v>
      </c>
      <c r="F55" s="8">
        <f t="shared" ref="F55:R55" si="38">F34/F$39</f>
        <v>0.82499999999999996</v>
      </c>
      <c r="G55" s="8">
        <f t="shared" si="38"/>
        <v>0.80487804878048785</v>
      </c>
      <c r="H55" s="8">
        <f t="shared" si="38"/>
        <v>0.64566929133858264</v>
      </c>
      <c r="I55" s="8">
        <f t="shared" si="38"/>
        <v>0.62209302325581395</v>
      </c>
      <c r="J55" s="8">
        <f t="shared" si="38"/>
        <v>0.53301886792452835</v>
      </c>
      <c r="K55" s="8">
        <f t="shared" si="38"/>
        <v>0.50202429149797567</v>
      </c>
      <c r="L55" s="8">
        <f t="shared" si="38"/>
        <v>0.4642857142857143</v>
      </c>
      <c r="M55" s="8">
        <f t="shared" si="38"/>
        <v>0.48888888888888887</v>
      </c>
      <c r="N55" s="8">
        <f t="shared" si="38"/>
        <v>0.46742209631728043</v>
      </c>
      <c r="O55" s="8">
        <f t="shared" si="38"/>
        <v>0.44559585492227977</v>
      </c>
      <c r="P55" s="8">
        <f t="shared" si="38"/>
        <v>0.42924528301886794</v>
      </c>
      <c r="Q55" s="8">
        <f t="shared" si="38"/>
        <v>0.42795698924731185</v>
      </c>
      <c r="R55" s="8">
        <f t="shared" si="38"/>
        <v>0.45039682539682541</v>
      </c>
    </row>
    <row r="56" spans="5:18">
      <c r="E56" s="1" t="str">
        <f t="shared" si="27"/>
        <v>Damian Kuczmaszewski</v>
      </c>
      <c r="F56" s="8">
        <f t="shared" ref="F56:R56" si="39">F35/F$39</f>
        <v>0.65</v>
      </c>
      <c r="G56" s="8">
        <f t="shared" si="39"/>
        <v>0.64634146341463417</v>
      </c>
      <c r="H56" s="8">
        <f t="shared" si="39"/>
        <v>0.64566929133858264</v>
      </c>
      <c r="I56" s="8">
        <f t="shared" si="39"/>
        <v>0.69186046511627908</v>
      </c>
      <c r="J56" s="8">
        <f t="shared" si="39"/>
        <v>0.68396226415094341</v>
      </c>
      <c r="K56" s="8">
        <f t="shared" si="39"/>
        <v>0.64777327935222673</v>
      </c>
      <c r="L56" s="8">
        <f t="shared" si="39"/>
        <v>0.61785714285714288</v>
      </c>
      <c r="M56" s="8">
        <f t="shared" si="39"/>
        <v>0.6063492063492063</v>
      </c>
      <c r="N56" s="8">
        <f t="shared" si="39"/>
        <v>0.54107648725212465</v>
      </c>
      <c r="O56" s="8">
        <f t="shared" si="39"/>
        <v>0.49481865284974091</v>
      </c>
      <c r="P56" s="8">
        <f t="shared" si="39"/>
        <v>0.45047169811320753</v>
      </c>
      <c r="Q56" s="8">
        <f t="shared" si="39"/>
        <v>0.41075268817204302</v>
      </c>
      <c r="R56" s="8">
        <f t="shared" si="39"/>
        <v>0.37896825396825395</v>
      </c>
    </row>
    <row r="57" spans="5:18">
      <c r="E57" s="1" t="str">
        <f t="shared" si="27"/>
        <v>Piotr Oroński</v>
      </c>
      <c r="F57" s="8">
        <f t="shared" ref="F57:R57" si="40">F36/F$39</f>
        <v>0.3</v>
      </c>
      <c r="G57" s="8">
        <f t="shared" si="40"/>
        <v>0.14634146341463414</v>
      </c>
      <c r="H57" s="8">
        <f t="shared" si="40"/>
        <v>0.22047244094488189</v>
      </c>
      <c r="I57" s="8">
        <f t="shared" si="40"/>
        <v>0.29069767441860467</v>
      </c>
      <c r="J57" s="8">
        <f t="shared" si="40"/>
        <v>0.30188679245283018</v>
      </c>
      <c r="K57" s="8">
        <f t="shared" si="40"/>
        <v>0.31578947368421051</v>
      </c>
      <c r="L57" s="8">
        <f t="shared" si="40"/>
        <v>0.36071428571428571</v>
      </c>
      <c r="M57" s="8">
        <f t="shared" si="40"/>
        <v>0.35873015873015873</v>
      </c>
      <c r="N57" s="8">
        <f t="shared" si="40"/>
        <v>0.33994334277620397</v>
      </c>
      <c r="O57" s="8">
        <f t="shared" si="40"/>
        <v>0.32642487046632124</v>
      </c>
      <c r="P57" s="8">
        <f t="shared" si="40"/>
        <v>0.30660377358490565</v>
      </c>
      <c r="Q57" s="8">
        <f t="shared" si="40"/>
        <v>0.27956989247311825</v>
      </c>
      <c r="R57" s="8">
        <f t="shared" si="40"/>
        <v>0.25793650793650796</v>
      </c>
    </row>
    <row r="58" spans="5:18">
      <c r="E58" s="1" t="str">
        <f t="shared" si="27"/>
        <v>Leszek Łukaszewicz</v>
      </c>
      <c r="F58" s="8">
        <f t="shared" ref="F58:R58" si="41">F37/F$39</f>
        <v>7.4999999999999997E-2</v>
      </c>
      <c r="G58" s="8">
        <f t="shared" si="41"/>
        <v>0.10975609756097561</v>
      </c>
      <c r="H58" s="8">
        <f t="shared" si="41"/>
        <v>0.15748031496062992</v>
      </c>
      <c r="I58" s="8">
        <f t="shared" si="41"/>
        <v>0.22093023255813954</v>
      </c>
      <c r="J58" s="8">
        <f t="shared" si="41"/>
        <v>0.19811320754716982</v>
      </c>
      <c r="K58" s="8">
        <f t="shared" si="41"/>
        <v>0.17813765182186234</v>
      </c>
      <c r="L58" s="8">
        <f t="shared" si="41"/>
        <v>0.19642857142857142</v>
      </c>
      <c r="M58" s="8">
        <f t="shared" si="41"/>
        <v>0.22222222222222221</v>
      </c>
      <c r="N58" s="8">
        <f t="shared" si="41"/>
        <v>0.23512747875354106</v>
      </c>
      <c r="O58" s="8">
        <f t="shared" si="41"/>
        <v>0.22797927461139897</v>
      </c>
      <c r="P58" s="8">
        <f t="shared" si="41"/>
        <v>0.23820754716981132</v>
      </c>
      <c r="Q58" s="8">
        <f t="shared" si="41"/>
        <v>0.24516129032258063</v>
      </c>
      <c r="R58" s="8">
        <f t="shared" si="41"/>
        <v>0.24007936507936509</v>
      </c>
    </row>
    <row r="59" spans="5:18">
      <c r="E59" s="1" t="str">
        <f t="shared" si="27"/>
        <v>Maja Jęczkowska</v>
      </c>
      <c r="F59" s="8">
        <f t="shared" ref="F59:R59" si="42">F38/F$39</f>
        <v>0.17499999999999999</v>
      </c>
      <c r="G59" s="8">
        <f t="shared" si="42"/>
        <v>0.18292682926829268</v>
      </c>
      <c r="H59" s="8">
        <f t="shared" si="42"/>
        <v>0.26771653543307089</v>
      </c>
      <c r="I59" s="8">
        <f t="shared" si="42"/>
        <v>0.27325581395348836</v>
      </c>
      <c r="J59" s="8">
        <f t="shared" si="42"/>
        <v>0.24056603773584906</v>
      </c>
      <c r="K59" s="8">
        <f t="shared" si="42"/>
        <v>0.21862348178137653</v>
      </c>
      <c r="L59" s="8">
        <f t="shared" si="42"/>
        <v>0.20357142857142857</v>
      </c>
      <c r="M59" s="8">
        <f t="shared" si="42"/>
        <v>0.21904761904761905</v>
      </c>
      <c r="N59" s="8">
        <f t="shared" si="42"/>
        <v>0.21813031161473087</v>
      </c>
      <c r="O59" s="8">
        <f t="shared" si="42"/>
        <v>0.19948186528497408</v>
      </c>
      <c r="P59" s="8">
        <f t="shared" si="42"/>
        <v>0.18160377358490565</v>
      </c>
      <c r="Q59" s="8">
        <f t="shared" si="42"/>
        <v>0.16559139784946236</v>
      </c>
      <c r="R59" s="8">
        <f t="shared" si="42"/>
        <v>0.15277777777777779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22" t="s">
        <v>65</v>
      </c>
      <c r="Y1" s="22" t="s">
        <v>64</v>
      </c>
      <c r="Z1" s="53" t="s">
        <v>25</v>
      </c>
      <c r="AA1" s="53"/>
      <c r="AB1" s="53"/>
      <c r="AC1" s="53"/>
      <c r="AD1" s="20" t="s">
        <v>28</v>
      </c>
      <c r="AE1" s="42">
        <v>650</v>
      </c>
    </row>
    <row r="2" spans="1:3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activeCell="B4" sqref="B4:D4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22" t="s">
        <v>65</v>
      </c>
      <c r="Y1" s="22" t="s">
        <v>64</v>
      </c>
      <c r="Z1" s="53" t="s">
        <v>25</v>
      </c>
      <c r="AA1" s="53"/>
      <c r="AB1" s="53"/>
      <c r="AC1" s="53"/>
      <c r="AD1" s="20" t="s">
        <v>28</v>
      </c>
      <c r="AE1" s="41">
        <v>650</v>
      </c>
    </row>
    <row r="2" spans="1:3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22"/>
      <c r="Y1" s="53" t="s">
        <v>25</v>
      </c>
      <c r="Z1" s="53"/>
      <c r="AA1" s="53"/>
      <c r="AB1" s="53"/>
      <c r="AC1" s="20" t="s">
        <v>28</v>
      </c>
      <c r="AD1" s="38">
        <v>650</v>
      </c>
    </row>
    <row r="2" spans="1:30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36"/>
      <c r="Y1" s="36"/>
      <c r="Z1" s="22"/>
      <c r="AA1" s="53" t="s">
        <v>25</v>
      </c>
      <c r="AB1" s="53"/>
      <c r="AC1" s="53"/>
      <c r="AD1" s="53"/>
      <c r="AE1" s="20"/>
      <c r="AF1" s="35"/>
    </row>
    <row r="2" spans="1:32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48"/>
      <c r="B37" s="48" t="s">
        <v>1</v>
      </c>
      <c r="C37" s="48" t="s">
        <v>2</v>
      </c>
      <c r="D37" s="49" t="s">
        <v>3</v>
      </c>
      <c r="E37" s="51" t="s">
        <v>4</v>
      </c>
      <c r="F37" s="47">
        <v>1</v>
      </c>
      <c r="G37" s="47">
        <v>2</v>
      </c>
      <c r="H37" s="47">
        <v>3</v>
      </c>
      <c r="I37" s="47">
        <v>4</v>
      </c>
      <c r="J37" s="47">
        <v>5</v>
      </c>
      <c r="K37" s="47">
        <v>6</v>
      </c>
      <c r="L37" s="47">
        <v>7</v>
      </c>
      <c r="M37" s="47">
        <v>8</v>
      </c>
      <c r="N37" s="47">
        <v>9</v>
      </c>
      <c r="O37" s="47">
        <v>10</v>
      </c>
      <c r="P37" s="47">
        <v>11</v>
      </c>
      <c r="Q37" s="47">
        <v>12</v>
      </c>
    </row>
    <row r="38" spans="1:19">
      <c r="A38" s="48"/>
      <c r="B38" s="48"/>
      <c r="C38" s="48"/>
      <c r="D38" s="50"/>
      <c r="E38" s="51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48" t="s">
        <v>0</v>
      </c>
      <c r="B49" s="48" t="s">
        <v>1</v>
      </c>
      <c r="C49" s="48" t="s">
        <v>2</v>
      </c>
      <c r="D49" s="49" t="s">
        <v>3</v>
      </c>
      <c r="E49" s="51" t="s">
        <v>4</v>
      </c>
      <c r="F49" s="47">
        <v>1</v>
      </c>
      <c r="G49" s="47">
        <v>2</v>
      </c>
      <c r="H49" s="47">
        <v>3</v>
      </c>
      <c r="I49" s="47">
        <v>4</v>
      </c>
      <c r="J49" s="47">
        <v>5</v>
      </c>
      <c r="K49" s="47">
        <v>6</v>
      </c>
      <c r="L49" s="47">
        <v>7</v>
      </c>
      <c r="M49" s="47">
        <v>8</v>
      </c>
      <c r="N49" s="47">
        <v>9</v>
      </c>
      <c r="O49" s="47">
        <v>10</v>
      </c>
      <c r="P49" s="47">
        <v>11</v>
      </c>
      <c r="Q49" s="47">
        <v>12</v>
      </c>
      <c r="R49" s="47">
        <v>13</v>
      </c>
      <c r="S49" s="47">
        <v>7</v>
      </c>
      <c r="T49" s="47">
        <v>6</v>
      </c>
      <c r="U49" s="47">
        <v>5</v>
      </c>
      <c r="V49" s="47">
        <v>4</v>
      </c>
      <c r="W49" s="47">
        <v>3</v>
      </c>
      <c r="X49" s="47">
        <v>2</v>
      </c>
      <c r="Y49" s="47">
        <v>1</v>
      </c>
      <c r="AA49" t="s">
        <v>58</v>
      </c>
    </row>
    <row r="50" spans="1:27">
      <c r="A50" s="48"/>
      <c r="B50" s="48"/>
      <c r="C50" s="48"/>
      <c r="D50" s="50"/>
      <c r="E50" s="51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S1:W1"/>
    <mergeCell ref="AA1:AD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37:A38"/>
    <mergeCell ref="B37:B38"/>
    <mergeCell ref="C37:C38"/>
    <mergeCell ref="D37:D38"/>
    <mergeCell ref="E37:E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N49:N50"/>
    <mergeCell ref="O49:O50"/>
    <mergeCell ref="P49:P50"/>
    <mergeCell ref="Q49:Q50"/>
    <mergeCell ref="R49:R50"/>
    <mergeCell ref="X49:X50"/>
    <mergeCell ref="Y49:Y50"/>
    <mergeCell ref="S49:S50"/>
    <mergeCell ref="T49:T50"/>
    <mergeCell ref="U49:U50"/>
    <mergeCell ref="V49:V50"/>
    <mergeCell ref="W49:W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52"/>
      <c r="T1" s="52"/>
      <c r="U1" s="52"/>
      <c r="V1" s="52"/>
      <c r="W1" s="52"/>
      <c r="X1" s="22"/>
      <c r="Y1" s="53" t="s">
        <v>25</v>
      </c>
      <c r="Z1" s="53"/>
      <c r="AA1" s="53"/>
      <c r="AB1" s="53"/>
      <c r="AC1" s="20" t="s">
        <v>28</v>
      </c>
      <c r="AD1" s="29">
        <f>13*25</f>
        <v>325</v>
      </c>
    </row>
    <row r="2" spans="1:30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22"/>
      <c r="P1" s="53" t="s">
        <v>25</v>
      </c>
      <c r="Q1" s="53"/>
      <c r="R1" s="53"/>
      <c r="S1" s="53"/>
      <c r="T1" s="20" t="s">
        <v>28</v>
      </c>
      <c r="U1" s="28">
        <f>50+50+25+50+25+200</f>
        <v>400</v>
      </c>
    </row>
    <row r="2" spans="1:2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22"/>
      <c r="S1" s="53" t="s">
        <v>25</v>
      </c>
      <c r="T1" s="53"/>
      <c r="U1" s="53"/>
      <c r="V1" s="53"/>
      <c r="W1" s="20" t="s">
        <v>28</v>
      </c>
      <c r="X1" s="27">
        <f>12*30</f>
        <v>360</v>
      </c>
    </row>
    <row r="2" spans="1:24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223 Sierpień</vt:lpstr>
      <vt:lpstr>222 Lipiec</vt:lpstr>
      <vt:lpstr>221 Czerwiec</vt:lpstr>
      <vt:lpstr>220 Maj</vt:lpstr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2024-08-11T20:22:03Z</dcterms:modified>
</cp:coreProperties>
</file>