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0" yWindow="-60" windowWidth="10965" windowHeight="11460"/>
  </bookViews>
  <sheets>
    <sheet name="WYNIKI" sheetId="32" r:id="rId1"/>
    <sheet name="4 Liga" sheetId="36" r:id="rId2"/>
    <sheet name="3 Liga" sheetId="35" r:id="rId3"/>
    <sheet name="2 Liga" sheetId="33" r:id="rId4"/>
    <sheet name="1 Liga" sheetId="34" r:id="rId5"/>
  </sheets>
  <calcPr calcId="124519"/>
</workbook>
</file>

<file path=xl/calcChain.xml><?xml version="1.0" encoding="utf-8"?>
<calcChain xmlns="http://schemas.openxmlformats.org/spreadsheetml/2006/main">
  <c r="E18" i="32"/>
  <c r="E12"/>
  <c r="E9"/>
  <c r="E7"/>
  <c r="E6"/>
  <c r="E4"/>
  <c r="E3"/>
  <c r="E38" i="36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J34" s="1"/>
  <c r="I20"/>
  <c r="H20"/>
  <c r="G20"/>
  <c r="F20"/>
  <c r="F34" s="1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J32" s="1"/>
  <c r="I18"/>
  <c r="H18"/>
  <c r="G18"/>
  <c r="F18"/>
  <c r="F32" s="1"/>
  <c r="Q17"/>
  <c r="P17"/>
  <c r="O17"/>
  <c r="N17"/>
  <c r="M17"/>
  <c r="L17"/>
  <c r="K17"/>
  <c r="J17"/>
  <c r="J31" s="1"/>
  <c r="I17"/>
  <c r="H17"/>
  <c r="G17"/>
  <c r="F17"/>
  <c r="F31" s="1"/>
  <c r="R16"/>
  <c r="Q16"/>
  <c r="P16"/>
  <c r="P25" s="1"/>
  <c r="O16"/>
  <c r="O25" s="1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AB9"/>
  <c r="Y9"/>
  <c r="X9"/>
  <c r="R9"/>
  <c r="R22" s="1"/>
  <c r="E9"/>
  <c r="AD9" s="1"/>
  <c r="R8"/>
  <c r="R21" s="1"/>
  <c r="Y7"/>
  <c r="X7"/>
  <c r="R7"/>
  <c r="E7"/>
  <c r="AD7" s="1"/>
  <c r="R6"/>
  <c r="R19" s="1"/>
  <c r="AC5"/>
  <c r="AB5"/>
  <c r="Y5"/>
  <c r="X5"/>
  <c r="R5"/>
  <c r="R18" s="1"/>
  <c r="E5"/>
  <c r="AD5" s="1"/>
  <c r="R4"/>
  <c r="R17" s="1"/>
  <c r="Y3"/>
  <c r="X3"/>
  <c r="R3"/>
  <c r="E3"/>
  <c r="AD3" s="1"/>
  <c r="E24" i="32"/>
  <c r="E23"/>
  <c r="E22"/>
  <c r="E21"/>
  <c r="E14"/>
  <c r="E20"/>
  <c r="E19"/>
  <c r="E11"/>
  <c r="E17"/>
  <c r="E16"/>
  <c r="E15"/>
  <c r="E13"/>
  <c r="E10"/>
  <c r="E8"/>
  <c r="E5"/>
  <c r="E59" i="35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P39" s="1"/>
  <c r="O23"/>
  <c r="O39" s="1"/>
  <c r="N23"/>
  <c r="M23"/>
  <c r="L23"/>
  <c r="L39" s="1"/>
  <c r="K23"/>
  <c r="K39" s="1"/>
  <c r="J23"/>
  <c r="I23"/>
  <c r="H23"/>
  <c r="H39" s="1"/>
  <c r="G23"/>
  <c r="G39" s="1"/>
  <c r="F23"/>
  <c r="R18"/>
  <c r="E18" s="1"/>
  <c r="R17"/>
  <c r="R37" s="1"/>
  <c r="E17"/>
  <c r="AE17" s="1"/>
  <c r="R16"/>
  <c r="R36" s="1"/>
  <c r="R15"/>
  <c r="R35" s="1"/>
  <c r="E15"/>
  <c r="AE15" s="1"/>
  <c r="R14"/>
  <c r="E14" s="1"/>
  <c r="R13"/>
  <c r="R33" s="1"/>
  <c r="E13"/>
  <c r="AE13" s="1"/>
  <c r="R12"/>
  <c r="R32" s="1"/>
  <c r="R11"/>
  <c r="R31" s="1"/>
  <c r="E11"/>
  <c r="AE11" s="1"/>
  <c r="R10"/>
  <c r="E10" s="1"/>
  <c r="R9"/>
  <c r="R29" s="1"/>
  <c r="E9"/>
  <c r="AE9" s="1"/>
  <c r="R8"/>
  <c r="R28" s="1"/>
  <c r="R7"/>
  <c r="R27" s="1"/>
  <c r="E7"/>
  <c r="AE7" s="1"/>
  <c r="R6"/>
  <c r="E6" s="1"/>
  <c r="R5"/>
  <c r="R25" s="1"/>
  <c r="E5"/>
  <c r="AE5" s="1"/>
  <c r="R4"/>
  <c r="R24" s="1"/>
  <c r="R3"/>
  <c r="R23" s="1"/>
  <c r="E3"/>
  <c r="AE3" s="1"/>
  <c r="E45" i="34"/>
  <c r="E44"/>
  <c r="E43"/>
  <c r="E42"/>
  <c r="E41"/>
  <c r="E40"/>
  <c r="E39"/>
  <c r="E38"/>
  <c r="E37"/>
  <c r="E36"/>
  <c r="E35"/>
  <c r="Q29"/>
  <c r="P29"/>
  <c r="O29"/>
  <c r="N29"/>
  <c r="N45" s="1"/>
  <c r="M29"/>
  <c r="L29"/>
  <c r="K29"/>
  <c r="J29"/>
  <c r="J45" s="1"/>
  <c r="I29"/>
  <c r="I45" s="1"/>
  <c r="H29"/>
  <c r="G29"/>
  <c r="F29"/>
  <c r="F45" s="1"/>
  <c r="Q28"/>
  <c r="P28"/>
  <c r="O28"/>
  <c r="N28"/>
  <c r="M28"/>
  <c r="L28"/>
  <c r="K28"/>
  <c r="J28"/>
  <c r="I28"/>
  <c r="H28"/>
  <c r="G28"/>
  <c r="F28"/>
  <c r="Q27"/>
  <c r="P27"/>
  <c r="O27"/>
  <c r="N27"/>
  <c r="N43" s="1"/>
  <c r="M27"/>
  <c r="L27"/>
  <c r="K27"/>
  <c r="J27"/>
  <c r="J43" s="1"/>
  <c r="I27"/>
  <c r="I43" s="1"/>
  <c r="H27"/>
  <c r="G27"/>
  <c r="F27"/>
  <c r="F43" s="1"/>
  <c r="R26"/>
  <c r="Q26"/>
  <c r="P26"/>
  <c r="O26"/>
  <c r="O42" s="1"/>
  <c r="N26"/>
  <c r="N42" s="1"/>
  <c r="M26"/>
  <c r="L26"/>
  <c r="K26"/>
  <c r="K42" s="1"/>
  <c r="J26"/>
  <c r="J42" s="1"/>
  <c r="I26"/>
  <c r="H26"/>
  <c r="G26"/>
  <c r="G42" s="1"/>
  <c r="F26"/>
  <c r="F42" s="1"/>
  <c r="Q25"/>
  <c r="P25"/>
  <c r="O25"/>
  <c r="O41" s="1"/>
  <c r="N25"/>
  <c r="N41" s="1"/>
  <c r="M25"/>
  <c r="L25"/>
  <c r="K25"/>
  <c r="K41" s="1"/>
  <c r="J25"/>
  <c r="J41" s="1"/>
  <c r="I25"/>
  <c r="H25"/>
  <c r="G25"/>
  <c r="G41" s="1"/>
  <c r="F25"/>
  <c r="F41" s="1"/>
  <c r="Q24"/>
  <c r="P24"/>
  <c r="O24"/>
  <c r="O40" s="1"/>
  <c r="N24"/>
  <c r="M24"/>
  <c r="L24"/>
  <c r="K24"/>
  <c r="K40" s="1"/>
  <c r="J24"/>
  <c r="I24"/>
  <c r="H24"/>
  <c r="G24"/>
  <c r="G40" s="1"/>
  <c r="F24"/>
  <c r="Q23"/>
  <c r="P23"/>
  <c r="O23"/>
  <c r="N23"/>
  <c r="N39" s="1"/>
  <c r="M23"/>
  <c r="L23"/>
  <c r="K23"/>
  <c r="J23"/>
  <c r="J39" s="1"/>
  <c r="I23"/>
  <c r="H23"/>
  <c r="G23"/>
  <c r="F23"/>
  <c r="F39" s="1"/>
  <c r="R22"/>
  <c r="Q22"/>
  <c r="P22"/>
  <c r="O22"/>
  <c r="N22"/>
  <c r="M22"/>
  <c r="L22"/>
  <c r="K22"/>
  <c r="J22"/>
  <c r="I22"/>
  <c r="H22"/>
  <c r="G22"/>
  <c r="F22"/>
  <c r="Q21"/>
  <c r="P21"/>
  <c r="O21"/>
  <c r="N21"/>
  <c r="N30" s="1"/>
  <c r="M21"/>
  <c r="L21"/>
  <c r="K21"/>
  <c r="J21"/>
  <c r="J30" s="1"/>
  <c r="I21"/>
  <c r="H21"/>
  <c r="G21"/>
  <c r="F21"/>
  <c r="F30" s="1"/>
  <c r="Q20"/>
  <c r="P20"/>
  <c r="O20"/>
  <c r="N20"/>
  <c r="M20"/>
  <c r="L20"/>
  <c r="K20"/>
  <c r="J20"/>
  <c r="I20"/>
  <c r="H20"/>
  <c r="G20"/>
  <c r="F20"/>
  <c r="Q19"/>
  <c r="P19"/>
  <c r="O19"/>
  <c r="O30" s="1"/>
  <c r="N19"/>
  <c r="N35" s="1"/>
  <c r="M19"/>
  <c r="L19"/>
  <c r="K19"/>
  <c r="K30" s="1"/>
  <c r="J19"/>
  <c r="J35" s="1"/>
  <c r="I19"/>
  <c r="I30" s="1"/>
  <c r="H19"/>
  <c r="G19"/>
  <c r="G30" s="1"/>
  <c r="F19"/>
  <c r="F35" s="1"/>
  <c r="R13"/>
  <c r="R29" s="1"/>
  <c r="Y12"/>
  <c r="X12"/>
  <c r="R12"/>
  <c r="R28" s="1"/>
  <c r="E12"/>
  <c r="AD12" s="1"/>
  <c r="R11"/>
  <c r="R27" s="1"/>
  <c r="Y10"/>
  <c r="X10"/>
  <c r="R10"/>
  <c r="E10"/>
  <c r="AD10" s="1"/>
  <c r="R9"/>
  <c r="R25" s="1"/>
  <c r="Y8"/>
  <c r="X8"/>
  <c r="R8"/>
  <c r="R24" s="1"/>
  <c r="E8"/>
  <c r="AD8" s="1"/>
  <c r="R7"/>
  <c r="R23" s="1"/>
  <c r="Y6"/>
  <c r="X6"/>
  <c r="R6"/>
  <c r="E6"/>
  <c r="AD6" s="1"/>
  <c r="R5"/>
  <c r="R21" s="1"/>
  <c r="Y4"/>
  <c r="X4"/>
  <c r="R4"/>
  <c r="R20" s="1"/>
  <c r="E4"/>
  <c r="AD4" s="1"/>
  <c r="R3"/>
  <c r="R19" s="1"/>
  <c r="AC7" i="36" l="1"/>
  <c r="AB7"/>
  <c r="AC9"/>
  <c r="N31"/>
  <c r="N32"/>
  <c r="N34"/>
  <c r="F37"/>
  <c r="F33"/>
  <c r="N37"/>
  <c r="N33"/>
  <c r="AC11"/>
  <c r="AD11"/>
  <c r="AB11"/>
  <c r="AE11"/>
  <c r="X11"/>
  <c r="Y11" s="1"/>
  <c r="G30"/>
  <c r="I31"/>
  <c r="M30"/>
  <c r="H31"/>
  <c r="L31"/>
  <c r="P31"/>
  <c r="H32"/>
  <c r="L32"/>
  <c r="P32"/>
  <c r="H33"/>
  <c r="L33"/>
  <c r="P33"/>
  <c r="O35"/>
  <c r="O37"/>
  <c r="G38"/>
  <c r="O38"/>
  <c r="O36"/>
  <c r="O32"/>
  <c r="J37"/>
  <c r="J33"/>
  <c r="H38"/>
  <c r="H34"/>
  <c r="H30"/>
  <c r="L38"/>
  <c r="L34"/>
  <c r="L30"/>
  <c r="P38"/>
  <c r="P34"/>
  <c r="P30"/>
  <c r="I36"/>
  <c r="R25"/>
  <c r="R33" s="1"/>
  <c r="M34"/>
  <c r="O31"/>
  <c r="G33"/>
  <c r="O33"/>
  <c r="G34"/>
  <c r="O34"/>
  <c r="F35"/>
  <c r="J35"/>
  <c r="N35"/>
  <c r="F36"/>
  <c r="J36"/>
  <c r="N36"/>
  <c r="F38"/>
  <c r="J38"/>
  <c r="N38"/>
  <c r="R38"/>
  <c r="E6"/>
  <c r="E8"/>
  <c r="E10"/>
  <c r="AA11" s="1"/>
  <c r="Q25"/>
  <c r="O30"/>
  <c r="AE3"/>
  <c r="AE5"/>
  <c r="AA7"/>
  <c r="AE7"/>
  <c r="AA9"/>
  <c r="AE9"/>
  <c r="F30"/>
  <c r="J30"/>
  <c r="N30"/>
  <c r="E4"/>
  <c r="I25"/>
  <c r="G25"/>
  <c r="G37" s="1"/>
  <c r="K25"/>
  <c r="M25"/>
  <c r="AC10" i="35"/>
  <c r="AD10"/>
  <c r="AE10"/>
  <c r="AA10"/>
  <c r="Z11"/>
  <c r="AB10"/>
  <c r="X10"/>
  <c r="Y10" s="1"/>
  <c r="AC18"/>
  <c r="AD18"/>
  <c r="AE18"/>
  <c r="AA18"/>
  <c r="AB18"/>
  <c r="X18"/>
  <c r="Y18" s="1"/>
  <c r="F44"/>
  <c r="F45"/>
  <c r="N45"/>
  <c r="N46"/>
  <c r="F48"/>
  <c r="N48"/>
  <c r="F50"/>
  <c r="N50"/>
  <c r="F52"/>
  <c r="N52"/>
  <c r="F54"/>
  <c r="N54"/>
  <c r="F56"/>
  <c r="N56"/>
  <c r="F58"/>
  <c r="N58"/>
  <c r="M45"/>
  <c r="M47"/>
  <c r="M49"/>
  <c r="M51"/>
  <c r="M53"/>
  <c r="M55"/>
  <c r="M57"/>
  <c r="M59"/>
  <c r="AC6"/>
  <c r="AD6"/>
  <c r="AE6"/>
  <c r="AA6"/>
  <c r="Z7"/>
  <c r="AB6"/>
  <c r="X6"/>
  <c r="Y6" s="1"/>
  <c r="AC14"/>
  <c r="AD14"/>
  <c r="AE14"/>
  <c r="AA14"/>
  <c r="Z15"/>
  <c r="AB14"/>
  <c r="X14"/>
  <c r="Y14" s="1"/>
  <c r="N44"/>
  <c r="H45"/>
  <c r="L45"/>
  <c r="P45"/>
  <c r="H46"/>
  <c r="L46"/>
  <c r="P46"/>
  <c r="H47"/>
  <c r="L47"/>
  <c r="P47"/>
  <c r="H48"/>
  <c r="L48"/>
  <c r="P48"/>
  <c r="H49"/>
  <c r="L49"/>
  <c r="P49"/>
  <c r="H50"/>
  <c r="L50"/>
  <c r="P50"/>
  <c r="H51"/>
  <c r="L51"/>
  <c r="P51"/>
  <c r="H52"/>
  <c r="L52"/>
  <c r="P52"/>
  <c r="H53"/>
  <c r="L53"/>
  <c r="P53"/>
  <c r="H54"/>
  <c r="L54"/>
  <c r="P54"/>
  <c r="H55"/>
  <c r="L55"/>
  <c r="P55"/>
  <c r="H56"/>
  <c r="L56"/>
  <c r="P56"/>
  <c r="H57"/>
  <c r="L57"/>
  <c r="P57"/>
  <c r="H58"/>
  <c r="L58"/>
  <c r="P58"/>
  <c r="H59"/>
  <c r="L59"/>
  <c r="P59"/>
  <c r="G45"/>
  <c r="K45"/>
  <c r="O45"/>
  <c r="G46"/>
  <c r="K46"/>
  <c r="O46"/>
  <c r="G47"/>
  <c r="K47"/>
  <c r="O47"/>
  <c r="G48"/>
  <c r="K48"/>
  <c r="O48"/>
  <c r="G49"/>
  <c r="K49"/>
  <c r="O49"/>
  <c r="G50"/>
  <c r="K50"/>
  <c r="O50"/>
  <c r="G51"/>
  <c r="K51"/>
  <c r="O51"/>
  <c r="G52"/>
  <c r="K52"/>
  <c r="O52"/>
  <c r="G53"/>
  <c r="K53"/>
  <c r="O53"/>
  <c r="G54"/>
  <c r="K54"/>
  <c r="O54"/>
  <c r="G55"/>
  <c r="K55"/>
  <c r="O55"/>
  <c r="G56"/>
  <c r="K56"/>
  <c r="O56"/>
  <c r="G57"/>
  <c r="K57"/>
  <c r="O57"/>
  <c r="G58"/>
  <c r="K58"/>
  <c r="O58"/>
  <c r="G59"/>
  <c r="K59"/>
  <c r="O59"/>
  <c r="AD3"/>
  <c r="AD5"/>
  <c r="AD7"/>
  <c r="AD9"/>
  <c r="AD11"/>
  <c r="AD13"/>
  <c r="AD15"/>
  <c r="AD17"/>
  <c r="F39"/>
  <c r="F47" s="1"/>
  <c r="J39"/>
  <c r="J45" s="1"/>
  <c r="N39"/>
  <c r="N49" s="1"/>
  <c r="H44"/>
  <c r="L44"/>
  <c r="P44"/>
  <c r="AC5"/>
  <c r="AC7"/>
  <c r="AC9"/>
  <c r="AC11"/>
  <c r="AC13"/>
  <c r="AC15"/>
  <c r="AC17"/>
  <c r="R26"/>
  <c r="R30"/>
  <c r="R34"/>
  <c r="R38"/>
  <c r="I39"/>
  <c r="I45" s="1"/>
  <c r="M39"/>
  <c r="M46" s="1"/>
  <c r="Q39"/>
  <c r="Q47" s="1"/>
  <c r="G44"/>
  <c r="K44"/>
  <c r="O44"/>
  <c r="X3"/>
  <c r="Y3" s="1"/>
  <c r="E4"/>
  <c r="Z4"/>
  <c r="X5"/>
  <c r="Y5" s="1"/>
  <c r="AB5"/>
  <c r="Z6"/>
  <c r="X7"/>
  <c r="Y7" s="1"/>
  <c r="AB7"/>
  <c r="E8"/>
  <c r="X9"/>
  <c r="Y9" s="1"/>
  <c r="AB9"/>
  <c r="Z10"/>
  <c r="X11"/>
  <c r="Y11" s="1"/>
  <c r="AB11"/>
  <c r="E12"/>
  <c r="Z12"/>
  <c r="X13"/>
  <c r="Y13" s="1"/>
  <c r="AB13"/>
  <c r="Z14"/>
  <c r="X15"/>
  <c r="Y15" s="1"/>
  <c r="AB15"/>
  <c r="E16"/>
  <c r="X17"/>
  <c r="Y17" s="1"/>
  <c r="AB17"/>
  <c r="Z18"/>
  <c r="AA5"/>
  <c r="AA7"/>
  <c r="AA11"/>
  <c r="AA13"/>
  <c r="AA15"/>
  <c r="K43" i="34"/>
  <c r="K39"/>
  <c r="K35"/>
  <c r="F44"/>
  <c r="F40"/>
  <c r="F36"/>
  <c r="J44"/>
  <c r="J40"/>
  <c r="J36"/>
  <c r="N44"/>
  <c r="N40"/>
  <c r="N36"/>
  <c r="R41"/>
  <c r="G36"/>
  <c r="O36"/>
  <c r="K37"/>
  <c r="G38"/>
  <c r="O38"/>
  <c r="R36"/>
  <c r="R39"/>
  <c r="F38"/>
  <c r="J38"/>
  <c r="N38"/>
  <c r="I39"/>
  <c r="I41"/>
  <c r="I42"/>
  <c r="R30"/>
  <c r="R35" s="1"/>
  <c r="G43"/>
  <c r="G39"/>
  <c r="G35"/>
  <c r="O43"/>
  <c r="O39"/>
  <c r="O35"/>
  <c r="I44"/>
  <c r="I40"/>
  <c r="I36"/>
  <c r="R43"/>
  <c r="K36"/>
  <c r="G37"/>
  <c r="O37"/>
  <c r="K38"/>
  <c r="R42"/>
  <c r="R37"/>
  <c r="R45"/>
  <c r="I37"/>
  <c r="I38"/>
  <c r="H42"/>
  <c r="G44"/>
  <c r="K44"/>
  <c r="O44"/>
  <c r="G45"/>
  <c r="K45"/>
  <c r="O45"/>
  <c r="E3"/>
  <c r="E7"/>
  <c r="Q30"/>
  <c r="Q42" s="1"/>
  <c r="AA4"/>
  <c r="AE4"/>
  <c r="AE6"/>
  <c r="AA8"/>
  <c r="AE8"/>
  <c r="AE10"/>
  <c r="AA12"/>
  <c r="AE12"/>
  <c r="H30"/>
  <c r="H38" s="1"/>
  <c r="L30"/>
  <c r="L40" s="1"/>
  <c r="P30"/>
  <c r="P35" s="1"/>
  <c r="F37"/>
  <c r="J37"/>
  <c r="N37"/>
  <c r="E5"/>
  <c r="AA6" s="1"/>
  <c r="E9"/>
  <c r="E11"/>
  <c r="E13"/>
  <c r="M30"/>
  <c r="M39" s="1"/>
  <c r="I35"/>
  <c r="R30" i="36" l="1"/>
  <c r="K36"/>
  <c r="K32"/>
  <c r="Q37"/>
  <c r="Q33"/>
  <c r="M37"/>
  <c r="M33"/>
  <c r="AE4"/>
  <c r="AA4"/>
  <c r="Z5"/>
  <c r="AB4"/>
  <c r="X4"/>
  <c r="Y4" s="1"/>
  <c r="AD4"/>
  <c r="AC4"/>
  <c r="Z4"/>
  <c r="AE6"/>
  <c r="AA6"/>
  <c r="Z7"/>
  <c r="AB6"/>
  <c r="X6"/>
  <c r="Y6" s="1"/>
  <c r="Z6"/>
  <c r="AC6"/>
  <c r="AD6"/>
  <c r="I37"/>
  <c r="I33"/>
  <c r="Z8"/>
  <c r="AE8"/>
  <c r="AA8"/>
  <c r="Z9"/>
  <c r="AB8"/>
  <c r="X8"/>
  <c r="Y8" s="1"/>
  <c r="AC8"/>
  <c r="AD8"/>
  <c r="K35"/>
  <c r="Q34"/>
  <c r="Q35"/>
  <c r="R31"/>
  <c r="M31"/>
  <c r="R36"/>
  <c r="R32"/>
  <c r="M36"/>
  <c r="K33"/>
  <c r="G31"/>
  <c r="I32"/>
  <c r="M38"/>
  <c r="R34"/>
  <c r="K38"/>
  <c r="R35"/>
  <c r="M32"/>
  <c r="I38"/>
  <c r="K30"/>
  <c r="G36"/>
  <c r="G32"/>
  <c r="Z10"/>
  <c r="AE10"/>
  <c r="AA10"/>
  <c r="Z11"/>
  <c r="AB10"/>
  <c r="X10"/>
  <c r="Y10" s="1"/>
  <c r="AD10"/>
  <c r="AC10"/>
  <c r="K34"/>
  <c r="R37"/>
  <c r="Q36"/>
  <c r="Q30"/>
  <c r="Q31"/>
  <c r="AA5"/>
  <c r="K31"/>
  <c r="Q32"/>
  <c r="M35"/>
  <c r="K37"/>
  <c r="G35"/>
  <c r="I30"/>
  <c r="I34"/>
  <c r="Q38"/>
  <c r="I35"/>
  <c r="AC16" i="35"/>
  <c r="AD16"/>
  <c r="AE16"/>
  <c r="AA16"/>
  <c r="Z17"/>
  <c r="AB16"/>
  <c r="X16"/>
  <c r="Y16" s="1"/>
  <c r="AC12"/>
  <c r="AD12"/>
  <c r="AE12"/>
  <c r="AA12"/>
  <c r="Z13"/>
  <c r="AB12"/>
  <c r="X12"/>
  <c r="Y12" s="1"/>
  <c r="Q58"/>
  <c r="I56"/>
  <c r="Q54"/>
  <c r="I52"/>
  <c r="Q50"/>
  <c r="I48"/>
  <c r="Q46"/>
  <c r="I44"/>
  <c r="J59"/>
  <c r="J55"/>
  <c r="J51"/>
  <c r="J47"/>
  <c r="Z16"/>
  <c r="R39"/>
  <c r="R51" s="1"/>
  <c r="I59"/>
  <c r="Q57"/>
  <c r="M56"/>
  <c r="I55"/>
  <c r="Q53"/>
  <c r="M52"/>
  <c r="I51"/>
  <c r="Q49"/>
  <c r="M48"/>
  <c r="I47"/>
  <c r="Q45"/>
  <c r="M44"/>
  <c r="N59"/>
  <c r="J58"/>
  <c r="F57"/>
  <c r="N55"/>
  <c r="J54"/>
  <c r="F53"/>
  <c r="N51"/>
  <c r="J50"/>
  <c r="F49"/>
  <c r="N47"/>
  <c r="J46"/>
  <c r="J44"/>
  <c r="AC8"/>
  <c r="AD8"/>
  <c r="AE8"/>
  <c r="AA8"/>
  <c r="Z9"/>
  <c r="AB8"/>
  <c r="X8"/>
  <c r="Y8" s="1"/>
  <c r="AC4"/>
  <c r="AD4"/>
  <c r="AE4"/>
  <c r="AA4"/>
  <c r="Z5"/>
  <c r="AB4"/>
  <c r="X4"/>
  <c r="Y4" s="1"/>
  <c r="I58"/>
  <c r="Q56"/>
  <c r="I54"/>
  <c r="Q52"/>
  <c r="I50"/>
  <c r="Q48"/>
  <c r="I46"/>
  <c r="Q44"/>
  <c r="J57"/>
  <c r="J53"/>
  <c r="J49"/>
  <c r="AA17"/>
  <c r="AA9"/>
  <c r="Z8"/>
  <c r="R59"/>
  <c r="F46"/>
  <c r="Q59"/>
  <c r="M58"/>
  <c r="I57"/>
  <c r="Q55"/>
  <c r="M54"/>
  <c r="I53"/>
  <c r="Q51"/>
  <c r="M50"/>
  <c r="I49"/>
  <c r="F59"/>
  <c r="N57"/>
  <c r="J56"/>
  <c r="F55"/>
  <c r="N53"/>
  <c r="J52"/>
  <c r="F51"/>
  <c r="J48"/>
  <c r="AE9" i="34"/>
  <c r="AA9"/>
  <c r="Z10"/>
  <c r="AB9"/>
  <c r="X9"/>
  <c r="Y9" s="1"/>
  <c r="AD9"/>
  <c r="AC9"/>
  <c r="Z9"/>
  <c r="AB12"/>
  <c r="AD3"/>
  <c r="AC12"/>
  <c r="AC10"/>
  <c r="AC8"/>
  <c r="AC6"/>
  <c r="AC4"/>
  <c r="AE3"/>
  <c r="Z4"/>
  <c r="X3"/>
  <c r="Y3" s="1"/>
  <c r="AB6"/>
  <c r="AB10"/>
  <c r="AB8"/>
  <c r="AB4"/>
  <c r="L42"/>
  <c r="H40"/>
  <c r="Q38"/>
  <c r="M37"/>
  <c r="L35"/>
  <c r="P43"/>
  <c r="M42"/>
  <c r="R38"/>
  <c r="R44"/>
  <c r="Q43"/>
  <c r="R40"/>
  <c r="Z11"/>
  <c r="AE11"/>
  <c r="AA11"/>
  <c r="Z12"/>
  <c r="AB11"/>
  <c r="X11"/>
  <c r="Y11" s="1"/>
  <c r="AD11"/>
  <c r="AC11"/>
  <c r="H45"/>
  <c r="H41"/>
  <c r="H37"/>
  <c r="Z7"/>
  <c r="AE7"/>
  <c r="AA7"/>
  <c r="Z8"/>
  <c r="AB7"/>
  <c r="X7"/>
  <c r="Y7" s="1"/>
  <c r="AC7"/>
  <c r="AD7"/>
  <c r="AA10"/>
  <c r="P42"/>
  <c r="H39"/>
  <c r="Q37"/>
  <c r="M35"/>
  <c r="M43"/>
  <c r="H36"/>
  <c r="H44"/>
  <c r="M41"/>
  <c r="M45"/>
  <c r="P38"/>
  <c r="H35"/>
  <c r="AD13"/>
  <c r="AE13"/>
  <c r="AA13"/>
  <c r="AB13"/>
  <c r="X13"/>
  <c r="Y13" s="1"/>
  <c r="AC13"/>
  <c r="Z13"/>
  <c r="L45"/>
  <c r="L41"/>
  <c r="L37"/>
  <c r="Q44"/>
  <c r="Q40"/>
  <c r="Q36"/>
  <c r="P40"/>
  <c r="L39"/>
  <c r="Q35"/>
  <c r="Q45"/>
  <c r="P36"/>
  <c r="L44"/>
  <c r="H43"/>
  <c r="Q41"/>
  <c r="M44"/>
  <c r="M40"/>
  <c r="M36"/>
  <c r="Z5"/>
  <c r="AE5"/>
  <c r="AA5"/>
  <c r="Z6"/>
  <c r="AB5"/>
  <c r="X5"/>
  <c r="Y5" s="1"/>
  <c r="AC5"/>
  <c r="AD5"/>
  <c r="P45"/>
  <c r="P41"/>
  <c r="P37"/>
  <c r="P39"/>
  <c r="M38"/>
  <c r="L38"/>
  <c r="P44"/>
  <c r="L43"/>
  <c r="Q39"/>
  <c r="L36"/>
  <c r="R55" i="35" l="1"/>
  <c r="R54"/>
  <c r="R56"/>
  <c r="R58"/>
  <c r="R49"/>
  <c r="R48"/>
  <c r="R53"/>
  <c r="R57"/>
  <c r="R50"/>
  <c r="R52"/>
  <c r="R44"/>
  <c r="R46"/>
  <c r="R45"/>
  <c r="R47"/>
  <c r="E32" i="33" l="1"/>
  <c r="E31"/>
  <c r="E30"/>
  <c r="E29"/>
  <c r="E28"/>
  <c r="E27"/>
  <c r="E26"/>
  <c r="Q20"/>
  <c r="P20"/>
  <c r="O20"/>
  <c r="O32" s="1"/>
  <c r="N20"/>
  <c r="M20"/>
  <c r="L20"/>
  <c r="K20"/>
  <c r="K32" s="1"/>
  <c r="J20"/>
  <c r="I20"/>
  <c r="H20"/>
  <c r="G20"/>
  <c r="G32" s="1"/>
  <c r="F20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Q29" s="1"/>
  <c r="P17"/>
  <c r="O17"/>
  <c r="O21" s="1"/>
  <c r="N17"/>
  <c r="M17"/>
  <c r="M29" s="1"/>
  <c r="L17"/>
  <c r="K17"/>
  <c r="K21" s="1"/>
  <c r="J17"/>
  <c r="I17"/>
  <c r="I29" s="1"/>
  <c r="H17"/>
  <c r="G17"/>
  <c r="G21" s="1"/>
  <c r="F17"/>
  <c r="Q16"/>
  <c r="P16"/>
  <c r="O16"/>
  <c r="O28" s="1"/>
  <c r="N16"/>
  <c r="M16"/>
  <c r="L16"/>
  <c r="K16"/>
  <c r="K28" s="1"/>
  <c r="J16"/>
  <c r="I16"/>
  <c r="H16"/>
  <c r="G16"/>
  <c r="G28" s="1"/>
  <c r="F16"/>
  <c r="Q15"/>
  <c r="Q27" s="1"/>
  <c r="P15"/>
  <c r="P27" s="1"/>
  <c r="O15"/>
  <c r="N15"/>
  <c r="M15"/>
  <c r="M27" s="1"/>
  <c r="L15"/>
  <c r="L27" s="1"/>
  <c r="K15"/>
  <c r="J15"/>
  <c r="I15"/>
  <c r="I27" s="1"/>
  <c r="H15"/>
  <c r="G15"/>
  <c r="F15"/>
  <c r="R14"/>
  <c r="Q14"/>
  <c r="Q21" s="1"/>
  <c r="P14"/>
  <c r="P21" s="1"/>
  <c r="O14"/>
  <c r="N14"/>
  <c r="N21" s="1"/>
  <c r="M14"/>
  <c r="M21" s="1"/>
  <c r="L14"/>
  <c r="L21" s="1"/>
  <c r="K14"/>
  <c r="J14"/>
  <c r="J21" s="1"/>
  <c r="I14"/>
  <c r="I21" s="1"/>
  <c r="H14"/>
  <c r="H21" s="1"/>
  <c r="G14"/>
  <c r="F14"/>
  <c r="R9"/>
  <c r="R20" s="1"/>
  <c r="R8"/>
  <c r="R19" s="1"/>
  <c r="E8"/>
  <c r="X8" s="1"/>
  <c r="Y8" s="1"/>
  <c r="R7"/>
  <c r="E7" s="1"/>
  <c r="R6"/>
  <c r="E6"/>
  <c r="AE6" s="1"/>
  <c r="R5"/>
  <c r="R16" s="1"/>
  <c r="R4"/>
  <c r="R15" s="1"/>
  <c r="E4"/>
  <c r="AD4" s="1"/>
  <c r="R3"/>
  <c r="E3" s="1"/>
  <c r="J27" l="1"/>
  <c r="J31"/>
  <c r="R26"/>
  <c r="R28"/>
  <c r="J28"/>
  <c r="N28"/>
  <c r="J29"/>
  <c r="N29"/>
  <c r="R29"/>
  <c r="H31"/>
  <c r="L31"/>
  <c r="P31"/>
  <c r="H32"/>
  <c r="L32"/>
  <c r="P32"/>
  <c r="AA7"/>
  <c r="AB7"/>
  <c r="Z8"/>
  <c r="X7"/>
  <c r="Y7" s="1"/>
  <c r="AC7"/>
  <c r="AD7"/>
  <c r="AE7"/>
  <c r="I32"/>
  <c r="I28"/>
  <c r="I30"/>
  <c r="I26"/>
  <c r="M26"/>
  <c r="M32"/>
  <c r="M30"/>
  <c r="M28"/>
  <c r="Q28"/>
  <c r="Q26"/>
  <c r="Q32"/>
  <c r="Q30"/>
  <c r="R32"/>
  <c r="H27"/>
  <c r="H28"/>
  <c r="L28"/>
  <c r="P28"/>
  <c r="H29"/>
  <c r="L29"/>
  <c r="P29"/>
  <c r="F32"/>
  <c r="J32"/>
  <c r="N32"/>
  <c r="N31"/>
  <c r="N27"/>
  <c r="AE3"/>
  <c r="X3"/>
  <c r="Y3" s="1"/>
  <c r="AD3"/>
  <c r="Z4"/>
  <c r="H26"/>
  <c r="H30"/>
  <c r="L30"/>
  <c r="L26"/>
  <c r="P30"/>
  <c r="P26"/>
  <c r="G27"/>
  <c r="G31"/>
  <c r="G30"/>
  <c r="G26"/>
  <c r="K27"/>
  <c r="K30"/>
  <c r="K26"/>
  <c r="K31"/>
  <c r="O27"/>
  <c r="O31"/>
  <c r="O30"/>
  <c r="O26"/>
  <c r="R31"/>
  <c r="F30"/>
  <c r="J30"/>
  <c r="N30"/>
  <c r="R30"/>
  <c r="I31"/>
  <c r="M31"/>
  <c r="Q31"/>
  <c r="AD6"/>
  <c r="AD8"/>
  <c r="G29"/>
  <c r="O29"/>
  <c r="AC4"/>
  <c r="AC6"/>
  <c r="F21"/>
  <c r="R21"/>
  <c r="R27" s="1"/>
  <c r="X4"/>
  <c r="Y4" s="1"/>
  <c r="AB4"/>
  <c r="E5"/>
  <c r="X6"/>
  <c r="Y6" s="1"/>
  <c r="AB6"/>
  <c r="Z7"/>
  <c r="AB8"/>
  <c r="E9"/>
  <c r="AA4"/>
  <c r="AE4"/>
  <c r="AA6"/>
  <c r="AA8"/>
  <c r="AE8"/>
  <c r="J26"/>
  <c r="N26"/>
  <c r="K29"/>
  <c r="AC8"/>
  <c r="AE9" l="1"/>
  <c r="AB9"/>
  <c r="X9"/>
  <c r="Y9" s="1"/>
  <c r="AC9"/>
  <c r="AD9"/>
  <c r="AA9"/>
  <c r="AA5"/>
  <c r="Z6"/>
  <c r="AB5"/>
  <c r="AC5"/>
  <c r="AD5"/>
  <c r="AE5"/>
  <c r="X5"/>
  <c r="Y5" s="1"/>
  <c r="F31"/>
  <c r="F27"/>
  <c r="Z9"/>
  <c r="F29"/>
  <c r="Z5"/>
  <c r="F26"/>
  <c r="F28"/>
</calcChain>
</file>

<file path=xl/sharedStrings.xml><?xml version="1.0" encoding="utf-8"?>
<sst xmlns="http://schemas.openxmlformats.org/spreadsheetml/2006/main" count="319" uniqueCount="54">
  <si>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</si>
  <si>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</si>
  <si>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</si>
  <si>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</si>
  <si>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</si>
  <si>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</si>
  <si>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</si>
  <si>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</si>
  <si>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</si>
  <si>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</si>
  <si>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</si>
  <si>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</si>
  <si>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</si>
  <si>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</si>
  <si>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</si>
  <si>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</si>
  <si>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</si>
  <si>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</si>
  <si>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</si>
  <si>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</si>
  <si>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</si>
  <si>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</si>
  <si>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</si>
  <si>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</si>
  <si>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</si>
  <si>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</si>
  <si>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</si>
  <si>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</si>
  <si>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</si>
  <si>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</si>
  <si>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Kostiantyn Fedotov</t>
  </si>
  <si>
    <t>Paweł Kikel</t>
  </si>
  <si>
    <t>Paweł "Trzmiel" Gromadzki</t>
  </si>
  <si>
    <t>%</t>
  </si>
  <si>
    <t>Mateusz Jezierski</t>
  </si>
  <si>
    <t>Rafał Augusewicz</t>
  </si>
  <si>
    <t>Adam Zaremba</t>
  </si>
  <si>
    <t>Łukasz Suska</t>
  </si>
  <si>
    <t>Śr/konkure</t>
  </si>
  <si>
    <t>Śr/strzałę</t>
  </si>
  <si>
    <t>Radosław "Shogun" Wiśniewski</t>
  </si>
  <si>
    <t>Jolanta "Fox" Lisowska</t>
  </si>
  <si>
    <t>Mateusz "Snake" Brzeziński</t>
  </si>
  <si>
    <t>T*</t>
  </si>
  <si>
    <t>Mateusz Brzeziński</t>
  </si>
  <si>
    <t>Marcin Walczak</t>
  </si>
  <si>
    <t>Jan Kuciński</t>
  </si>
  <si>
    <t>Iwona Orońska</t>
  </si>
  <si>
    <t>Damian Kuczmaszewski</t>
  </si>
  <si>
    <t>Łeba</t>
  </si>
  <si>
    <t>Piotr Oroński</t>
  </si>
  <si>
    <t>Leszek Łukaszewicz</t>
  </si>
  <si>
    <t>Maja Jęczkowska</t>
  </si>
  <si>
    <t>Suma dwóch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</si>
</sst>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8"/>
          <c:y val="3.9863574745464515E-2"/>
          <c:w val="0.713814057463364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'4 Liga'!$E$30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'4 Liga'!$F$30:$R$30</c:f>
              <c:numCache>
                <c:formatCode>0.0000</c:formatCode>
                <c:ptCount val="13"/>
                <c:pt idx="0">
                  <c:v>0.94594594594594594</c:v>
                </c:pt>
                <c:pt idx="1">
                  <c:v>0.97435897435897434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'4 Liga'!$E$31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'4 Liga'!$F$31:$R$31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0.99159663865546221</c:v>
                </c:pt>
                <c:pt idx="3">
                  <c:v>0.99375000000000002</c:v>
                </c:pt>
                <c:pt idx="4">
                  <c:v>0.98989898989898994</c:v>
                </c:pt>
                <c:pt idx="5">
                  <c:v>0.97033898305084743</c:v>
                </c:pt>
                <c:pt idx="6">
                  <c:v>0.98161764705882348</c:v>
                </c:pt>
                <c:pt idx="7">
                  <c:v>0.95846645367412142</c:v>
                </c:pt>
                <c:pt idx="8">
                  <c:v>0.94886363636363635</c:v>
                </c:pt>
                <c:pt idx="9">
                  <c:v>0.93573264781491006</c:v>
                </c:pt>
                <c:pt idx="10">
                  <c:v>0.92907801418439717</c:v>
                </c:pt>
                <c:pt idx="11">
                  <c:v>0.93171806167400884</c:v>
                </c:pt>
                <c:pt idx="12">
                  <c:v>0.91146881287726356</c:v>
                </c:pt>
              </c:numCache>
            </c:numRef>
          </c:val>
        </c:ser>
        <c:ser>
          <c:idx val="2"/>
          <c:order val="2"/>
          <c:tx>
            <c:strRef>
              <c:f>'4 Liga'!$E$32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'4 Liga'!$F$32:$R$32</c:f>
              <c:numCache>
                <c:formatCode>0.0000</c:formatCode>
                <c:ptCount val="13"/>
                <c:pt idx="0">
                  <c:v>0.97297297297297303</c:v>
                </c:pt>
                <c:pt idx="1">
                  <c:v>0.85897435897435892</c:v>
                </c:pt>
                <c:pt idx="2">
                  <c:v>0.86554621848739499</c:v>
                </c:pt>
                <c:pt idx="3">
                  <c:v>0.89375000000000004</c:v>
                </c:pt>
                <c:pt idx="4">
                  <c:v>0.84848484848484851</c:v>
                </c:pt>
                <c:pt idx="5">
                  <c:v>0.85169491525423724</c:v>
                </c:pt>
                <c:pt idx="6">
                  <c:v>0.875</c:v>
                </c:pt>
                <c:pt idx="7">
                  <c:v>0.82747603833865813</c:v>
                </c:pt>
                <c:pt idx="8">
                  <c:v>0.81534090909090906</c:v>
                </c:pt>
                <c:pt idx="9">
                  <c:v>0.80719794344473006</c:v>
                </c:pt>
                <c:pt idx="10">
                  <c:v>0.81796690307328601</c:v>
                </c:pt>
                <c:pt idx="11">
                  <c:v>0.82599118942731276</c:v>
                </c:pt>
                <c:pt idx="12">
                  <c:v>0.83299798792756541</c:v>
                </c:pt>
              </c:numCache>
            </c:numRef>
          </c:val>
        </c:ser>
        <c:ser>
          <c:idx val="3"/>
          <c:order val="3"/>
          <c:tx>
            <c:strRef>
              <c:f>'4 Liga'!$E$33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'4 Liga'!$F$33:$R$33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0.83193277310924374</c:v>
                </c:pt>
                <c:pt idx="3">
                  <c:v>0.81874999999999998</c:v>
                </c:pt>
                <c:pt idx="4">
                  <c:v>0.78787878787878785</c:v>
                </c:pt>
                <c:pt idx="5">
                  <c:v>0.81779661016949157</c:v>
                </c:pt>
                <c:pt idx="6">
                  <c:v>0.81985294117647056</c:v>
                </c:pt>
                <c:pt idx="7">
                  <c:v>0.79552715654952078</c:v>
                </c:pt>
                <c:pt idx="8">
                  <c:v>0.77556818181818177</c:v>
                </c:pt>
                <c:pt idx="9">
                  <c:v>0.78406169665809766</c:v>
                </c:pt>
                <c:pt idx="10">
                  <c:v>0.81087470449172572</c:v>
                </c:pt>
                <c:pt idx="11">
                  <c:v>0.80616740088105732</c:v>
                </c:pt>
                <c:pt idx="12">
                  <c:v>0.78873239436619713</c:v>
                </c:pt>
              </c:numCache>
            </c:numRef>
          </c:val>
        </c:ser>
        <c:ser>
          <c:idx val="4"/>
          <c:order val="4"/>
          <c:tx>
            <c:strRef>
              <c:f>'4 Liga'!$E$34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'4 Liga'!$F$34:$R$34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0.92307692307692313</c:v>
                </c:pt>
                <c:pt idx="2">
                  <c:v>0.88235294117647056</c:v>
                </c:pt>
                <c:pt idx="3">
                  <c:v>0.91249999999999998</c:v>
                </c:pt>
                <c:pt idx="4">
                  <c:v>0.85353535353535348</c:v>
                </c:pt>
                <c:pt idx="5">
                  <c:v>0.85593220338983056</c:v>
                </c:pt>
                <c:pt idx="6">
                  <c:v>0.8529411764705882</c:v>
                </c:pt>
                <c:pt idx="7">
                  <c:v>0.8434504792332268</c:v>
                </c:pt>
                <c:pt idx="8">
                  <c:v>0.80965909090909094</c:v>
                </c:pt>
                <c:pt idx="9">
                  <c:v>0.80719794344473006</c:v>
                </c:pt>
                <c:pt idx="10">
                  <c:v>0.80851063829787229</c:v>
                </c:pt>
                <c:pt idx="11">
                  <c:v>0.80616740088105732</c:v>
                </c:pt>
                <c:pt idx="12">
                  <c:v>0.74849094567404428</c:v>
                </c:pt>
              </c:numCache>
            </c:numRef>
          </c:val>
        </c:ser>
        <c:ser>
          <c:idx val="5"/>
          <c:order val="5"/>
          <c:tx>
            <c:strRef>
              <c:f>'4 Liga'!$E$35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'4 Liga'!$F$35:$R$35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0.77310924369747902</c:v>
                </c:pt>
                <c:pt idx="3">
                  <c:v>0.73750000000000004</c:v>
                </c:pt>
                <c:pt idx="4">
                  <c:v>0.69696969696969702</c:v>
                </c:pt>
                <c:pt idx="5">
                  <c:v>0.69491525423728817</c:v>
                </c:pt>
                <c:pt idx="6">
                  <c:v>0.69117647058823528</c:v>
                </c:pt>
                <c:pt idx="7">
                  <c:v>0.68051118210862616</c:v>
                </c:pt>
                <c:pt idx="8">
                  <c:v>0.67329545454545459</c:v>
                </c:pt>
                <c:pt idx="9">
                  <c:v>0.64267352185089976</c:v>
                </c:pt>
                <c:pt idx="10">
                  <c:v>0.63829787234042556</c:v>
                </c:pt>
                <c:pt idx="11">
                  <c:v>0.62995594713656389</c:v>
                </c:pt>
                <c:pt idx="12">
                  <c:v>0.61569416498993967</c:v>
                </c:pt>
              </c:numCache>
            </c:numRef>
          </c:val>
        </c:ser>
        <c:ser>
          <c:idx val="6"/>
          <c:order val="6"/>
          <c:tx>
            <c:strRef>
              <c:f>'4 Liga'!$E$36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'4 Liga'!$F$36:$R$36</c:f>
              <c:numCache>
                <c:formatCode>0.0000</c:formatCode>
                <c:ptCount val="13"/>
                <c:pt idx="0">
                  <c:v>0.70270270270270274</c:v>
                </c:pt>
                <c:pt idx="1">
                  <c:v>0.69230769230769229</c:v>
                </c:pt>
                <c:pt idx="2">
                  <c:v>0.78151260504201681</c:v>
                </c:pt>
                <c:pt idx="3">
                  <c:v>0.69374999999999998</c:v>
                </c:pt>
                <c:pt idx="4">
                  <c:v>0.68181818181818177</c:v>
                </c:pt>
                <c:pt idx="5">
                  <c:v>0.65254237288135597</c:v>
                </c:pt>
                <c:pt idx="6">
                  <c:v>0.61029411764705888</c:v>
                </c:pt>
                <c:pt idx="7">
                  <c:v>0.597444089456869</c:v>
                </c:pt>
                <c:pt idx="8">
                  <c:v>0.55397727272727271</c:v>
                </c:pt>
                <c:pt idx="9">
                  <c:v>0.55012853470437018</c:v>
                </c:pt>
                <c:pt idx="10">
                  <c:v>0.56737588652482274</c:v>
                </c:pt>
                <c:pt idx="11">
                  <c:v>0.57488986784140972</c:v>
                </c:pt>
                <c:pt idx="12">
                  <c:v>0.60160965794768617</c:v>
                </c:pt>
              </c:numCache>
            </c:numRef>
          </c:val>
        </c:ser>
        <c:ser>
          <c:idx val="7"/>
          <c:order val="7"/>
          <c:tx>
            <c:strRef>
              <c:f>'4 Liga'!$E$37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'4 Liga'!$F$37:$R$37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0.78205128205128205</c:v>
                </c:pt>
                <c:pt idx="2">
                  <c:v>0.67226890756302526</c:v>
                </c:pt>
                <c:pt idx="3">
                  <c:v>0.66249999999999998</c:v>
                </c:pt>
                <c:pt idx="4">
                  <c:v>0.65151515151515149</c:v>
                </c:pt>
                <c:pt idx="5">
                  <c:v>0.64406779661016944</c:v>
                </c:pt>
                <c:pt idx="6">
                  <c:v>0.625</c:v>
                </c:pt>
                <c:pt idx="7">
                  <c:v>0.55271565495207664</c:v>
                </c:pt>
                <c:pt idx="8">
                  <c:v>0.53693181818181823</c:v>
                </c:pt>
                <c:pt idx="9">
                  <c:v>0.50899742930591263</c:v>
                </c:pt>
                <c:pt idx="10">
                  <c:v>0.49881796690307328</c:v>
                </c:pt>
                <c:pt idx="11">
                  <c:v>0.48458149779735682</c:v>
                </c:pt>
                <c:pt idx="12">
                  <c:v>0.49496981891348091</c:v>
                </c:pt>
              </c:numCache>
            </c:numRef>
          </c:val>
        </c:ser>
        <c:ser>
          <c:idx val="8"/>
          <c:order val="8"/>
          <c:tx>
            <c:strRef>
              <c:f>'4 Liga'!$E$38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'4 Liga'!$F$38:$R$38</c:f>
              <c:numCache>
                <c:formatCode>0.0000</c:formatCode>
                <c:ptCount val="13"/>
                <c:pt idx="0">
                  <c:v>0.35135135135135137</c:v>
                </c:pt>
                <c:pt idx="1">
                  <c:v>0.16666666666666666</c:v>
                </c:pt>
                <c:pt idx="2">
                  <c:v>0.1092436974789916</c:v>
                </c:pt>
                <c:pt idx="3">
                  <c:v>8.1250000000000003E-2</c:v>
                </c:pt>
                <c:pt idx="4">
                  <c:v>6.5656565656565663E-2</c:v>
                </c:pt>
                <c:pt idx="5">
                  <c:v>5.5084745762711863E-2</c:v>
                </c:pt>
                <c:pt idx="6">
                  <c:v>4.779411764705882E-2</c:v>
                </c:pt>
                <c:pt idx="7">
                  <c:v>4.1533546325878593E-2</c:v>
                </c:pt>
                <c:pt idx="8">
                  <c:v>3.6931818181818184E-2</c:v>
                </c:pt>
                <c:pt idx="9">
                  <c:v>3.3419023136246784E-2</c:v>
                </c:pt>
                <c:pt idx="10">
                  <c:v>3.0732860520094562E-2</c:v>
                </c:pt>
                <c:pt idx="11">
                  <c:v>2.8634361233480177E-2</c:v>
                </c:pt>
                <c:pt idx="12">
                  <c:v>2.6156941649899398E-2</c:v>
                </c:pt>
              </c:numCache>
            </c:numRef>
          </c:val>
        </c:ser>
        <c:marker val="1"/>
        <c:axId val="122974592"/>
        <c:axId val="122976128"/>
      </c:lineChart>
      <c:catAx>
        <c:axId val="122974592"/>
        <c:scaling>
          <c:orientation val="minMax"/>
        </c:scaling>
        <c:axPos val="b"/>
        <c:numFmt formatCode="General" sourceLinked="1"/>
        <c:tickLblPos val="nextTo"/>
        <c:crossAx val="122976128"/>
        <c:crosses val="autoZero"/>
        <c:auto val="1"/>
        <c:lblAlgn val="ctr"/>
        <c:lblOffset val="100"/>
      </c:catAx>
      <c:valAx>
        <c:axId val="12297612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2974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65"/>
        </c:manualLayout>
      </c:layout>
    </c:legend>
    <c:plotVisOnly val="1"/>
    <c:dispBlanksAs val="gap"/>
  </c:chart>
  <c:printSettings>
    <c:headerFooter/>
    <c:pageMargins b="0.75000000000001277" l="0.70000000000000062" r="0.70000000000000062" t="0.750000000000012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8"/>
          <c:y val="3.9863574745464515E-2"/>
          <c:w val="0.713814057463364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'3 Liga'!$E$44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'3 Liga'!$F$44:$R$44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'3 Liga'!$E$45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'3 Liga'!$F$45:$R$45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0.93902439024390238</c:v>
                </c:pt>
                <c:pt idx="2">
                  <c:v>0.88976377952755903</c:v>
                </c:pt>
                <c:pt idx="3">
                  <c:v>0.83720930232558144</c:v>
                </c:pt>
                <c:pt idx="4">
                  <c:v>0.84433962264150941</c:v>
                </c:pt>
                <c:pt idx="5">
                  <c:v>0.87449392712550611</c:v>
                </c:pt>
                <c:pt idx="6">
                  <c:v>0.88214285714285712</c:v>
                </c:pt>
                <c:pt idx="7">
                  <c:v>0.90793650793650793</c:v>
                </c:pt>
                <c:pt idx="8">
                  <c:v>0.88385269121813026</c:v>
                </c:pt>
                <c:pt idx="9">
                  <c:v>0.9015544041450777</c:v>
                </c:pt>
                <c:pt idx="10">
                  <c:v>0.89622641509433965</c:v>
                </c:pt>
                <c:pt idx="11">
                  <c:v>0.8559139784946237</c:v>
                </c:pt>
                <c:pt idx="12">
                  <c:v>0.86706349206349209</c:v>
                </c:pt>
              </c:numCache>
            </c:numRef>
          </c:val>
        </c:ser>
        <c:ser>
          <c:idx val="2"/>
          <c:order val="2"/>
          <c:tx>
            <c:strRef>
              <c:f>'3 Liga'!$E$46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'3 Liga'!$F$46:$R$46</c:f>
              <c:numCache>
                <c:formatCode>0.0000</c:formatCode>
                <c:ptCount val="13"/>
                <c:pt idx="0">
                  <c:v>0.65</c:v>
                </c:pt>
                <c:pt idx="1">
                  <c:v>0.84146341463414631</c:v>
                </c:pt>
                <c:pt idx="2">
                  <c:v>0.77952755905511806</c:v>
                </c:pt>
                <c:pt idx="3">
                  <c:v>0.79651162790697672</c:v>
                </c:pt>
                <c:pt idx="4">
                  <c:v>0.78301886792452835</c:v>
                </c:pt>
                <c:pt idx="5">
                  <c:v>0.81376518218623484</c:v>
                </c:pt>
                <c:pt idx="6">
                  <c:v>0.81428571428571428</c:v>
                </c:pt>
                <c:pt idx="7">
                  <c:v>0.83492063492063495</c:v>
                </c:pt>
                <c:pt idx="8">
                  <c:v>0.81303116147308785</c:v>
                </c:pt>
                <c:pt idx="9">
                  <c:v>0.83419689119170981</c:v>
                </c:pt>
                <c:pt idx="10">
                  <c:v>0.84198113207547165</c:v>
                </c:pt>
                <c:pt idx="11">
                  <c:v>0.81075268817204305</c:v>
                </c:pt>
                <c:pt idx="12">
                  <c:v>0.82936507936507942</c:v>
                </c:pt>
              </c:numCache>
            </c:numRef>
          </c:val>
        </c:ser>
        <c:ser>
          <c:idx val="3"/>
          <c:order val="3"/>
          <c:tx>
            <c:strRef>
              <c:f>'3 Liga'!$E$47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'3 Liga'!$F$47:$R$47</c:f>
              <c:numCache>
                <c:formatCode>0.0000</c:formatCode>
                <c:ptCount val="13"/>
                <c:pt idx="0">
                  <c:v>0.67500000000000004</c:v>
                </c:pt>
                <c:pt idx="1">
                  <c:v>0.65853658536585369</c:v>
                </c:pt>
                <c:pt idx="2">
                  <c:v>0.62992125984251968</c:v>
                </c:pt>
                <c:pt idx="3">
                  <c:v>0.66279069767441856</c:v>
                </c:pt>
                <c:pt idx="4">
                  <c:v>0.69811320754716977</c:v>
                </c:pt>
                <c:pt idx="5">
                  <c:v>0.73279352226720651</c:v>
                </c:pt>
                <c:pt idx="6">
                  <c:v>0.75714285714285712</c:v>
                </c:pt>
                <c:pt idx="7">
                  <c:v>0.76507936507936503</c:v>
                </c:pt>
                <c:pt idx="8">
                  <c:v>0.78186968838526916</c:v>
                </c:pt>
                <c:pt idx="9">
                  <c:v>0.78238341968911918</c:v>
                </c:pt>
                <c:pt idx="10">
                  <c:v>0.76886792452830188</c:v>
                </c:pt>
                <c:pt idx="11">
                  <c:v>0.76774193548387093</c:v>
                </c:pt>
                <c:pt idx="12">
                  <c:v>0.7678571428571429</c:v>
                </c:pt>
              </c:numCache>
            </c:numRef>
          </c:val>
        </c:ser>
        <c:ser>
          <c:idx val="4"/>
          <c:order val="4"/>
          <c:tx>
            <c:strRef>
              <c:f>'3 Liga'!$E$48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'3 Liga'!$F$48:$R$48</c:f>
              <c:numCache>
                <c:formatCode>0.0000</c:formatCode>
                <c:ptCount val="13"/>
                <c:pt idx="0">
                  <c:v>0.95</c:v>
                </c:pt>
                <c:pt idx="1">
                  <c:v>0.86585365853658536</c:v>
                </c:pt>
                <c:pt idx="2">
                  <c:v>0.79527559055118113</c:v>
                </c:pt>
                <c:pt idx="3">
                  <c:v>0.77325581395348841</c:v>
                </c:pt>
                <c:pt idx="4">
                  <c:v>0.76415094339622647</c:v>
                </c:pt>
                <c:pt idx="5">
                  <c:v>0.79757085020242913</c:v>
                </c:pt>
                <c:pt idx="6">
                  <c:v>0.85</c:v>
                </c:pt>
                <c:pt idx="7">
                  <c:v>0.85079365079365077</c:v>
                </c:pt>
                <c:pt idx="8">
                  <c:v>0.82152974504249288</c:v>
                </c:pt>
                <c:pt idx="9">
                  <c:v>0.79274611398963735</c:v>
                </c:pt>
                <c:pt idx="10">
                  <c:v>0.75707547169811318</c:v>
                </c:pt>
                <c:pt idx="11">
                  <c:v>0.74193548387096775</c:v>
                </c:pt>
                <c:pt idx="12">
                  <c:v>0.74404761904761907</c:v>
                </c:pt>
              </c:numCache>
            </c:numRef>
          </c:val>
        </c:ser>
        <c:ser>
          <c:idx val="5"/>
          <c:order val="5"/>
          <c:tx>
            <c:strRef>
              <c:f>'3 Liga'!$E$49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'3 Liga'!$F$49:$R$49</c:f>
              <c:numCache>
                <c:formatCode>0.0000</c:formatCode>
                <c:ptCount val="13"/>
                <c:pt idx="0">
                  <c:v>0.57499999999999996</c:v>
                </c:pt>
                <c:pt idx="1">
                  <c:v>0.58536585365853655</c:v>
                </c:pt>
                <c:pt idx="2">
                  <c:v>0.63779527559055116</c:v>
                </c:pt>
                <c:pt idx="3">
                  <c:v>0.69186046511627908</c:v>
                </c:pt>
                <c:pt idx="4">
                  <c:v>0.68867924528301883</c:v>
                </c:pt>
                <c:pt idx="5">
                  <c:v>0.74493927125506076</c:v>
                </c:pt>
                <c:pt idx="6">
                  <c:v>0.7142857142857143</c:v>
                </c:pt>
                <c:pt idx="7">
                  <c:v>0.74920634920634921</c:v>
                </c:pt>
                <c:pt idx="8">
                  <c:v>0.7535410764872521</c:v>
                </c:pt>
                <c:pt idx="9">
                  <c:v>0.75129533678756477</c:v>
                </c:pt>
                <c:pt idx="10">
                  <c:v>0.71933962264150941</c:v>
                </c:pt>
                <c:pt idx="11">
                  <c:v>0.67096774193548392</c:v>
                </c:pt>
                <c:pt idx="12">
                  <c:v>0.70436507936507942</c:v>
                </c:pt>
              </c:numCache>
            </c:numRef>
          </c:val>
        </c:ser>
        <c:ser>
          <c:idx val="6"/>
          <c:order val="6"/>
          <c:tx>
            <c:strRef>
              <c:f>'3 Liga'!$E$50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'3 Liga'!$F$50:$R$50</c:f>
              <c:numCache>
                <c:formatCode>0.0000</c:formatCode>
                <c:ptCount val="13"/>
                <c:pt idx="0">
                  <c:v>0.6</c:v>
                </c:pt>
                <c:pt idx="1">
                  <c:v>0.71951219512195119</c:v>
                </c:pt>
                <c:pt idx="2">
                  <c:v>0.63779527559055116</c:v>
                </c:pt>
                <c:pt idx="3">
                  <c:v>0.63372093023255816</c:v>
                </c:pt>
                <c:pt idx="4">
                  <c:v>0.63207547169811318</c:v>
                </c:pt>
                <c:pt idx="5">
                  <c:v>0.65182186234817818</c:v>
                </c:pt>
                <c:pt idx="6">
                  <c:v>0.68928571428571428</c:v>
                </c:pt>
                <c:pt idx="7">
                  <c:v>0.71746031746031746</c:v>
                </c:pt>
                <c:pt idx="8">
                  <c:v>0.71104815864022664</c:v>
                </c:pt>
                <c:pt idx="9">
                  <c:v>0.70725388601036265</c:v>
                </c:pt>
                <c:pt idx="10">
                  <c:v>0.67688679245283023</c:v>
                </c:pt>
                <c:pt idx="11">
                  <c:v>0.65591397849462363</c:v>
                </c:pt>
                <c:pt idx="12">
                  <c:v>0.68849206349206349</c:v>
                </c:pt>
              </c:numCache>
            </c:numRef>
          </c:val>
        </c:ser>
        <c:ser>
          <c:idx val="7"/>
          <c:order val="7"/>
          <c:tx>
            <c:strRef>
              <c:f>'3 Liga'!$E$51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'3 Liga'!$F$51:$R$51</c:f>
              <c:numCache>
                <c:formatCode>0.0000</c:formatCode>
                <c:ptCount val="13"/>
                <c:pt idx="0">
                  <c:v>0.7</c:v>
                </c:pt>
                <c:pt idx="1">
                  <c:v>0.70731707317073167</c:v>
                </c:pt>
                <c:pt idx="2">
                  <c:v>0.73228346456692917</c:v>
                </c:pt>
                <c:pt idx="3">
                  <c:v>0.7441860465116279</c:v>
                </c:pt>
                <c:pt idx="4">
                  <c:v>0.72169811320754718</c:v>
                </c:pt>
                <c:pt idx="5">
                  <c:v>0.68016194331983804</c:v>
                </c:pt>
                <c:pt idx="6">
                  <c:v>0.67142857142857137</c:v>
                </c:pt>
                <c:pt idx="7">
                  <c:v>0.66666666666666663</c:v>
                </c:pt>
                <c:pt idx="8">
                  <c:v>0.64022662889518411</c:v>
                </c:pt>
                <c:pt idx="9">
                  <c:v>0.63212435233160624</c:v>
                </c:pt>
                <c:pt idx="10">
                  <c:v>0.63207547169811318</c:v>
                </c:pt>
                <c:pt idx="11">
                  <c:v>0.61290322580645162</c:v>
                </c:pt>
                <c:pt idx="12">
                  <c:v>0.63293650793650791</c:v>
                </c:pt>
              </c:numCache>
            </c:numRef>
          </c:val>
        </c:ser>
        <c:ser>
          <c:idx val="8"/>
          <c:order val="8"/>
          <c:tx>
            <c:strRef>
              <c:f>'3 Liga'!$E$52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'3 Liga'!$F$52:$R$52</c:f>
              <c:numCache>
                <c:formatCode>0.0000</c:formatCode>
                <c:ptCount val="13"/>
                <c:pt idx="0">
                  <c:v>0.35</c:v>
                </c:pt>
                <c:pt idx="1">
                  <c:v>0.41463414634146339</c:v>
                </c:pt>
                <c:pt idx="2">
                  <c:v>0.48031496062992124</c:v>
                </c:pt>
                <c:pt idx="3">
                  <c:v>0.52325581395348841</c:v>
                </c:pt>
                <c:pt idx="4">
                  <c:v>0.47641509433962265</c:v>
                </c:pt>
                <c:pt idx="5">
                  <c:v>0.51417004048582993</c:v>
                </c:pt>
                <c:pt idx="6">
                  <c:v>0.51428571428571423</c:v>
                </c:pt>
                <c:pt idx="7">
                  <c:v>0.54920634920634925</c:v>
                </c:pt>
                <c:pt idx="8">
                  <c:v>0.57507082152974509</c:v>
                </c:pt>
                <c:pt idx="9">
                  <c:v>0.57512953367875652</c:v>
                </c:pt>
                <c:pt idx="10">
                  <c:v>0.60141509433962259</c:v>
                </c:pt>
                <c:pt idx="11">
                  <c:v>0.59354838709677415</c:v>
                </c:pt>
                <c:pt idx="12">
                  <c:v>0.59325396825396826</c:v>
                </c:pt>
              </c:numCache>
            </c:numRef>
          </c:val>
        </c:ser>
        <c:ser>
          <c:idx val="9"/>
          <c:order val="9"/>
          <c:tx>
            <c:strRef>
              <c:f>'3 Liga'!$E$53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'3 Liga'!$F$53:$R$53</c:f>
              <c:numCache>
                <c:formatCode>0.0000</c:formatCode>
                <c:ptCount val="13"/>
                <c:pt idx="0">
                  <c:v>0.77500000000000002</c:v>
                </c:pt>
                <c:pt idx="1">
                  <c:v>0.70731707317073167</c:v>
                </c:pt>
                <c:pt idx="2">
                  <c:v>0.65354330708661412</c:v>
                </c:pt>
                <c:pt idx="3">
                  <c:v>0.64534883720930236</c:v>
                </c:pt>
                <c:pt idx="4">
                  <c:v>0.59905660377358494</c:v>
                </c:pt>
                <c:pt idx="5">
                  <c:v>0.53036437246963564</c:v>
                </c:pt>
                <c:pt idx="6">
                  <c:v>0.54642857142857137</c:v>
                </c:pt>
                <c:pt idx="7">
                  <c:v>0.53968253968253965</c:v>
                </c:pt>
                <c:pt idx="8">
                  <c:v>0.50991501416430596</c:v>
                </c:pt>
                <c:pt idx="9">
                  <c:v>0.51554404145077726</c:v>
                </c:pt>
                <c:pt idx="10">
                  <c:v>0.51886792452830188</c:v>
                </c:pt>
                <c:pt idx="11">
                  <c:v>0.5161290322580645</c:v>
                </c:pt>
                <c:pt idx="12">
                  <c:v>0.49206349206349204</c:v>
                </c:pt>
              </c:numCache>
            </c:numRef>
          </c:val>
        </c:ser>
        <c:ser>
          <c:idx val="10"/>
          <c:order val="10"/>
          <c:tx>
            <c:strRef>
              <c:f>'3 Liga'!$E$54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'3 Liga'!$F$54:$R$54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0.64634146341463417</c:v>
                </c:pt>
                <c:pt idx="2">
                  <c:v>0.56692913385826771</c:v>
                </c:pt>
                <c:pt idx="3">
                  <c:v>0.58720930232558144</c:v>
                </c:pt>
                <c:pt idx="4">
                  <c:v>0.57075471698113212</c:v>
                </c:pt>
                <c:pt idx="5">
                  <c:v>0.61943319838056676</c:v>
                </c:pt>
                <c:pt idx="6">
                  <c:v>0.61785714285714288</c:v>
                </c:pt>
                <c:pt idx="7">
                  <c:v>0.61904761904761907</c:v>
                </c:pt>
                <c:pt idx="8">
                  <c:v>0.61189801699716717</c:v>
                </c:pt>
                <c:pt idx="9">
                  <c:v>0.56735751295336789</c:v>
                </c:pt>
                <c:pt idx="10">
                  <c:v>0.54952830188679247</c:v>
                </c:pt>
                <c:pt idx="11">
                  <c:v>0.52903225806451615</c:v>
                </c:pt>
                <c:pt idx="12">
                  <c:v>0.48809523809523808</c:v>
                </c:pt>
              </c:numCache>
            </c:numRef>
          </c:val>
        </c:ser>
        <c:ser>
          <c:idx val="11"/>
          <c:order val="11"/>
          <c:tx>
            <c:strRef>
              <c:f>'3 Liga'!$E$55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'3 Liga'!$F$55:$R$55</c:f>
              <c:numCache>
                <c:formatCode>0.0000</c:formatCode>
                <c:ptCount val="13"/>
                <c:pt idx="0">
                  <c:v>0.82499999999999996</c:v>
                </c:pt>
                <c:pt idx="1">
                  <c:v>0.80487804878048785</c:v>
                </c:pt>
                <c:pt idx="2">
                  <c:v>0.64566929133858264</c:v>
                </c:pt>
                <c:pt idx="3">
                  <c:v>0.62209302325581395</c:v>
                </c:pt>
                <c:pt idx="4">
                  <c:v>0.53301886792452835</c:v>
                </c:pt>
                <c:pt idx="5">
                  <c:v>0.50202429149797567</c:v>
                </c:pt>
                <c:pt idx="6">
                  <c:v>0.4642857142857143</c:v>
                </c:pt>
                <c:pt idx="7">
                  <c:v>0.48888888888888887</c:v>
                </c:pt>
                <c:pt idx="8">
                  <c:v>0.46742209631728043</c:v>
                </c:pt>
                <c:pt idx="9">
                  <c:v>0.44559585492227977</c:v>
                </c:pt>
                <c:pt idx="10">
                  <c:v>0.42924528301886794</c:v>
                </c:pt>
                <c:pt idx="11">
                  <c:v>0.42795698924731185</c:v>
                </c:pt>
                <c:pt idx="12">
                  <c:v>0.45039682539682541</c:v>
                </c:pt>
              </c:numCache>
            </c:numRef>
          </c:val>
        </c:ser>
        <c:ser>
          <c:idx val="12"/>
          <c:order val="12"/>
          <c:tx>
            <c:strRef>
              <c:f>'3 Liga'!$E$56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'3 Liga'!$F$56:$R$56</c:f>
              <c:numCache>
                <c:formatCode>0.0000</c:formatCode>
                <c:ptCount val="13"/>
                <c:pt idx="0">
                  <c:v>0.65</c:v>
                </c:pt>
                <c:pt idx="1">
                  <c:v>0.64634146341463417</c:v>
                </c:pt>
                <c:pt idx="2">
                  <c:v>0.64566929133858264</c:v>
                </c:pt>
                <c:pt idx="3">
                  <c:v>0.69186046511627908</c:v>
                </c:pt>
                <c:pt idx="4">
                  <c:v>0.68396226415094341</c:v>
                </c:pt>
                <c:pt idx="5">
                  <c:v>0.64777327935222673</c:v>
                </c:pt>
                <c:pt idx="6">
                  <c:v>0.61785714285714288</c:v>
                </c:pt>
                <c:pt idx="7">
                  <c:v>0.6063492063492063</c:v>
                </c:pt>
                <c:pt idx="8">
                  <c:v>0.54107648725212465</c:v>
                </c:pt>
                <c:pt idx="9">
                  <c:v>0.49481865284974091</c:v>
                </c:pt>
                <c:pt idx="10">
                  <c:v>0.45047169811320753</c:v>
                </c:pt>
                <c:pt idx="11">
                  <c:v>0.41075268817204302</c:v>
                </c:pt>
                <c:pt idx="12">
                  <c:v>0.37896825396825395</c:v>
                </c:pt>
              </c:numCache>
            </c:numRef>
          </c:val>
        </c:ser>
        <c:ser>
          <c:idx val="13"/>
          <c:order val="13"/>
          <c:tx>
            <c:strRef>
              <c:f>'3 Liga'!$E$57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'3 Liga'!$F$57:$R$57</c:f>
              <c:numCache>
                <c:formatCode>0.0000</c:formatCode>
                <c:ptCount val="13"/>
                <c:pt idx="0">
                  <c:v>0.3</c:v>
                </c:pt>
                <c:pt idx="1">
                  <c:v>0.14634146341463414</c:v>
                </c:pt>
                <c:pt idx="2">
                  <c:v>0.22047244094488189</c:v>
                </c:pt>
                <c:pt idx="3">
                  <c:v>0.29069767441860467</c:v>
                </c:pt>
                <c:pt idx="4">
                  <c:v>0.30188679245283018</c:v>
                </c:pt>
                <c:pt idx="5">
                  <c:v>0.31578947368421051</c:v>
                </c:pt>
                <c:pt idx="6">
                  <c:v>0.36071428571428571</c:v>
                </c:pt>
                <c:pt idx="7">
                  <c:v>0.35873015873015873</c:v>
                </c:pt>
                <c:pt idx="8">
                  <c:v>0.33994334277620397</c:v>
                </c:pt>
                <c:pt idx="9">
                  <c:v>0.32642487046632124</c:v>
                </c:pt>
                <c:pt idx="10">
                  <c:v>0.30660377358490565</c:v>
                </c:pt>
                <c:pt idx="11">
                  <c:v>0.27956989247311825</c:v>
                </c:pt>
                <c:pt idx="12">
                  <c:v>0.25793650793650796</c:v>
                </c:pt>
              </c:numCache>
            </c:numRef>
          </c:val>
        </c:ser>
        <c:ser>
          <c:idx val="14"/>
          <c:order val="14"/>
          <c:tx>
            <c:strRef>
              <c:f>'3 Liga'!$E$58</c:f>
              <c:strCache>
                <c:ptCount val="1"/>
                <c:pt idx="0">
                  <c:v>Leszek Łukaszewicz</c:v>
                </c:pt>
              </c:strCache>
            </c:strRef>
          </c:tx>
          <c:val>
            <c:numRef>
              <c:f>'3 Liga'!$F$58:$R$58</c:f>
              <c:numCache>
                <c:formatCode>0.0000</c:formatCode>
                <c:ptCount val="13"/>
                <c:pt idx="0">
                  <c:v>7.4999999999999997E-2</c:v>
                </c:pt>
                <c:pt idx="1">
                  <c:v>0.10975609756097561</c:v>
                </c:pt>
                <c:pt idx="2">
                  <c:v>0.15748031496062992</c:v>
                </c:pt>
                <c:pt idx="3">
                  <c:v>0.22093023255813954</c:v>
                </c:pt>
                <c:pt idx="4">
                  <c:v>0.19811320754716982</c:v>
                </c:pt>
                <c:pt idx="5">
                  <c:v>0.17813765182186234</c:v>
                </c:pt>
                <c:pt idx="6">
                  <c:v>0.19642857142857142</c:v>
                </c:pt>
                <c:pt idx="7">
                  <c:v>0.22222222222222221</c:v>
                </c:pt>
                <c:pt idx="8">
                  <c:v>0.23512747875354106</c:v>
                </c:pt>
                <c:pt idx="9">
                  <c:v>0.22797927461139897</c:v>
                </c:pt>
                <c:pt idx="10">
                  <c:v>0.23820754716981132</c:v>
                </c:pt>
                <c:pt idx="11">
                  <c:v>0.24516129032258063</c:v>
                </c:pt>
                <c:pt idx="12">
                  <c:v>0.24007936507936509</c:v>
                </c:pt>
              </c:numCache>
            </c:numRef>
          </c:val>
        </c:ser>
        <c:ser>
          <c:idx val="15"/>
          <c:order val="15"/>
          <c:tx>
            <c:strRef>
              <c:f>'3 Liga'!$E$59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'3 Liga'!$F$59:$R$59</c:f>
              <c:numCache>
                <c:formatCode>0.0000</c:formatCode>
                <c:ptCount val="13"/>
                <c:pt idx="0">
                  <c:v>0.17499999999999999</c:v>
                </c:pt>
                <c:pt idx="1">
                  <c:v>0.18292682926829268</c:v>
                </c:pt>
                <c:pt idx="2">
                  <c:v>0.26771653543307089</c:v>
                </c:pt>
                <c:pt idx="3">
                  <c:v>0.27325581395348836</c:v>
                </c:pt>
                <c:pt idx="4">
                  <c:v>0.24056603773584906</c:v>
                </c:pt>
                <c:pt idx="5">
                  <c:v>0.21862348178137653</c:v>
                </c:pt>
                <c:pt idx="6">
                  <c:v>0.20357142857142857</c:v>
                </c:pt>
                <c:pt idx="7">
                  <c:v>0.21904761904761905</c:v>
                </c:pt>
                <c:pt idx="8">
                  <c:v>0.21813031161473087</c:v>
                </c:pt>
                <c:pt idx="9">
                  <c:v>0.19948186528497408</c:v>
                </c:pt>
                <c:pt idx="10">
                  <c:v>0.18160377358490565</c:v>
                </c:pt>
                <c:pt idx="11">
                  <c:v>0.16559139784946236</c:v>
                </c:pt>
                <c:pt idx="12">
                  <c:v>0.15277777777777779</c:v>
                </c:pt>
              </c:numCache>
            </c:numRef>
          </c:val>
        </c:ser>
        <c:marker val="1"/>
        <c:axId val="125826560"/>
        <c:axId val="125828096"/>
      </c:lineChart>
      <c:catAx>
        <c:axId val="125826560"/>
        <c:scaling>
          <c:orientation val="minMax"/>
        </c:scaling>
        <c:axPos val="b"/>
        <c:numFmt formatCode="General" sourceLinked="1"/>
        <c:tickLblPos val="nextTo"/>
        <c:crossAx val="125828096"/>
        <c:crosses val="autoZero"/>
        <c:auto val="1"/>
        <c:lblAlgn val="ctr"/>
        <c:lblOffset val="100"/>
      </c:catAx>
      <c:valAx>
        <c:axId val="12582809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5826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277" l="0.70000000000000062" r="0.70000000000000062" t="0.750000000000012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87"/>
          <c:y val="3.9863574745464515E-2"/>
          <c:w val="0.713814057463364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 Liga'!$E$26</c:f>
              <c:strCache>
                <c:ptCount val="1"/>
                <c:pt idx="0">
                  <c:v>Robert "Stanley" Stańczyk</c:v>
                </c:pt>
              </c:strCache>
            </c:strRef>
          </c:tx>
          <c:cat>
            <c:numRef>
              <c:f>'2 Liga'!$A$3:$A$9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 Liga'!$F$26:$R$26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0.96385542168674698</c:v>
                </c:pt>
                <c:pt idx="2">
                  <c:v>0.97580645161290325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 Liga'!$E$27</c:f>
              <c:strCache>
                <c:ptCount val="1"/>
                <c:pt idx="0">
                  <c:v>Krzysztof "FAZIK" Brzeziński</c:v>
                </c:pt>
              </c:strCache>
            </c:strRef>
          </c:tx>
          <c:cat>
            <c:numRef>
              <c:f>'2 Liga'!$A$3:$A$9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 Liga'!$F$27:$R$27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0.98734177215189878</c:v>
                </c:pt>
                <c:pt idx="4">
                  <c:v>0.91666666666666663</c:v>
                </c:pt>
                <c:pt idx="5">
                  <c:v>0.907258064516129</c:v>
                </c:pt>
                <c:pt idx="6">
                  <c:v>0.92170818505338081</c:v>
                </c:pt>
                <c:pt idx="7">
                  <c:v>0.94533762057877813</c:v>
                </c:pt>
                <c:pt idx="8">
                  <c:v>0.94134897360703818</c:v>
                </c:pt>
                <c:pt idx="9">
                  <c:v>0.96256684491978606</c:v>
                </c:pt>
                <c:pt idx="10">
                  <c:v>0.97549019607843135</c:v>
                </c:pt>
                <c:pt idx="11">
                  <c:v>0.97539149888143173</c:v>
                </c:pt>
                <c:pt idx="12">
                  <c:v>0.94501018329938902</c:v>
                </c:pt>
              </c:numCache>
            </c:numRef>
          </c:val>
        </c:ser>
        <c:ser>
          <c:idx val="2"/>
          <c:order val="2"/>
          <c:tx>
            <c:strRef>
              <c:f>'2 Liga'!$E$28</c:f>
              <c:strCache>
                <c:ptCount val="1"/>
                <c:pt idx="0">
                  <c:v>Radosław "Shogun" Wiśniewski</c:v>
                </c:pt>
              </c:strCache>
            </c:strRef>
          </c:tx>
          <c:cat>
            <c:numRef>
              <c:f>'2 Liga'!$A$3:$A$9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 Liga'!$F$28:$R$28</c:f>
              <c:numCache>
                <c:formatCode>0.0000</c:formatCode>
                <c:ptCount val="13"/>
                <c:pt idx="0">
                  <c:v>0.75</c:v>
                </c:pt>
                <c:pt idx="1">
                  <c:v>0.74698795180722888</c:v>
                </c:pt>
                <c:pt idx="2">
                  <c:v>0.80645161290322576</c:v>
                </c:pt>
                <c:pt idx="3">
                  <c:v>0.86708860759493667</c:v>
                </c:pt>
                <c:pt idx="4">
                  <c:v>0.83823529411764708</c:v>
                </c:pt>
                <c:pt idx="5">
                  <c:v>0.81451612903225812</c:v>
                </c:pt>
                <c:pt idx="6">
                  <c:v>0.81138790035587194</c:v>
                </c:pt>
                <c:pt idx="7">
                  <c:v>0.842443729903537</c:v>
                </c:pt>
                <c:pt idx="8">
                  <c:v>0.85923753665689151</c:v>
                </c:pt>
                <c:pt idx="9">
                  <c:v>0.86363636363636365</c:v>
                </c:pt>
                <c:pt idx="10">
                  <c:v>0.86519607843137258</c:v>
                </c:pt>
                <c:pt idx="11">
                  <c:v>0.87248322147651003</c:v>
                </c:pt>
                <c:pt idx="12">
                  <c:v>0.85743380855397144</c:v>
                </c:pt>
              </c:numCache>
            </c:numRef>
          </c:val>
        </c:ser>
        <c:ser>
          <c:idx val="3"/>
          <c:order val="3"/>
          <c:tx>
            <c:strRef>
              <c:f>'2 Liga'!$E$29</c:f>
              <c:strCache>
                <c:ptCount val="1"/>
                <c:pt idx="0">
                  <c:v>Jolanta "Fox" Lisowska</c:v>
                </c:pt>
              </c:strCache>
            </c:strRef>
          </c:tx>
          <c:cat>
            <c:numRef>
              <c:f>'2 Liga'!$A$3:$A$9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 Liga'!$F$29:$R$29</c:f>
              <c:numCache>
                <c:formatCode>0.0000</c:formatCode>
                <c:ptCount val="13"/>
                <c:pt idx="0">
                  <c:v>0.70454545454545459</c:v>
                </c:pt>
                <c:pt idx="1">
                  <c:v>0.75903614457831325</c:v>
                </c:pt>
                <c:pt idx="2">
                  <c:v>0.75806451612903225</c:v>
                </c:pt>
                <c:pt idx="3">
                  <c:v>0.84177215189873422</c:v>
                </c:pt>
                <c:pt idx="4">
                  <c:v>0.77941176470588236</c:v>
                </c:pt>
                <c:pt idx="5">
                  <c:v>0.75</c:v>
                </c:pt>
                <c:pt idx="6">
                  <c:v>0.79003558718861211</c:v>
                </c:pt>
                <c:pt idx="7">
                  <c:v>0.81350482315112538</c:v>
                </c:pt>
                <c:pt idx="8">
                  <c:v>0.85043988269794724</c:v>
                </c:pt>
                <c:pt idx="9">
                  <c:v>0.83422459893048129</c:v>
                </c:pt>
                <c:pt idx="10">
                  <c:v>0.84558823529411764</c:v>
                </c:pt>
                <c:pt idx="11">
                  <c:v>0.82102908277404918</c:v>
                </c:pt>
                <c:pt idx="12">
                  <c:v>0.82281059063136452</c:v>
                </c:pt>
              </c:numCache>
            </c:numRef>
          </c:val>
        </c:ser>
        <c:ser>
          <c:idx val="4"/>
          <c:order val="4"/>
          <c:tx>
            <c:strRef>
              <c:f>'2 Liga'!$E$30</c:f>
              <c:strCache>
                <c:ptCount val="1"/>
                <c:pt idx="0">
                  <c:v>Adam Zaremba</c:v>
                </c:pt>
              </c:strCache>
            </c:strRef>
          </c:tx>
          <c:cat>
            <c:numRef>
              <c:f>'2 Liga'!$A$3:$A$9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 Liga'!$F$30:$R$30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0.80722891566265065</c:v>
                </c:pt>
                <c:pt idx="2">
                  <c:v>0.782258064516129</c:v>
                </c:pt>
                <c:pt idx="3">
                  <c:v>0.80379746835443033</c:v>
                </c:pt>
                <c:pt idx="4">
                  <c:v>0.76470588235294112</c:v>
                </c:pt>
                <c:pt idx="5">
                  <c:v>0.7338709677419355</c:v>
                </c:pt>
                <c:pt idx="6">
                  <c:v>0.74733096085409256</c:v>
                </c:pt>
                <c:pt idx="7">
                  <c:v>0.76205787781350487</c:v>
                </c:pt>
                <c:pt idx="8">
                  <c:v>0.77419354838709675</c:v>
                </c:pt>
                <c:pt idx="9">
                  <c:v>0.77807486631016043</c:v>
                </c:pt>
                <c:pt idx="10">
                  <c:v>0.77450980392156865</c:v>
                </c:pt>
                <c:pt idx="11">
                  <c:v>0.74496644295302017</c:v>
                </c:pt>
                <c:pt idx="12">
                  <c:v>0.75967413441955189</c:v>
                </c:pt>
              </c:numCache>
            </c:numRef>
          </c:val>
        </c:ser>
        <c:ser>
          <c:idx val="5"/>
          <c:order val="5"/>
          <c:tx>
            <c:strRef>
              <c:f>'2 Liga'!$E$31</c:f>
              <c:strCache>
                <c:ptCount val="1"/>
                <c:pt idx="0">
                  <c:v>Mateusz "Snake" Brzeziński</c:v>
                </c:pt>
              </c:strCache>
            </c:strRef>
          </c:tx>
          <c:cat>
            <c:numRef>
              <c:f>'2 Liga'!$A$3:$A$9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 Liga'!$F$31:$R$31</c:f>
              <c:numCache>
                <c:formatCode>0.0000</c:formatCode>
                <c:ptCount val="13"/>
                <c:pt idx="0">
                  <c:v>0.38636363636363635</c:v>
                </c:pt>
                <c:pt idx="1">
                  <c:v>0.51807228915662651</c:v>
                </c:pt>
                <c:pt idx="2">
                  <c:v>0.5161290322580645</c:v>
                </c:pt>
                <c:pt idx="3">
                  <c:v>0.58860759493670889</c:v>
                </c:pt>
                <c:pt idx="4">
                  <c:v>0.56372549019607843</c:v>
                </c:pt>
                <c:pt idx="5">
                  <c:v>0.59677419354838712</c:v>
                </c:pt>
                <c:pt idx="6">
                  <c:v>0.57651245551601427</c:v>
                </c:pt>
                <c:pt idx="7">
                  <c:v>0.63344051446945338</c:v>
                </c:pt>
                <c:pt idx="8">
                  <c:v>0.64516129032258063</c:v>
                </c:pt>
                <c:pt idx="9">
                  <c:v>0.62299465240641716</c:v>
                </c:pt>
                <c:pt idx="10">
                  <c:v>0.60539215686274506</c:v>
                </c:pt>
                <c:pt idx="11">
                  <c:v>0.59955257270693507</c:v>
                </c:pt>
                <c:pt idx="12">
                  <c:v>0.60285132382892059</c:v>
                </c:pt>
              </c:numCache>
            </c:numRef>
          </c:val>
        </c:ser>
        <c:ser>
          <c:idx val="6"/>
          <c:order val="6"/>
          <c:tx>
            <c:strRef>
              <c:f>'2 Liga'!$E$32</c:f>
              <c:strCache>
                <c:ptCount val="1"/>
                <c:pt idx="0">
                  <c:v>Dorota Janiszewska</c:v>
                </c:pt>
              </c:strCache>
            </c:strRef>
          </c:tx>
          <c:cat>
            <c:numRef>
              <c:f>'2 Liga'!$A$3:$A$9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 Liga'!$F$32:$R$32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0.45783132530120479</c:v>
                </c:pt>
                <c:pt idx="2">
                  <c:v>0.5</c:v>
                </c:pt>
                <c:pt idx="3">
                  <c:v>0.57594936708860756</c:v>
                </c:pt>
                <c:pt idx="4">
                  <c:v>0.46568627450980393</c:v>
                </c:pt>
                <c:pt idx="5">
                  <c:v>0.5</c:v>
                </c:pt>
                <c:pt idx="6">
                  <c:v>0.4804270462633452</c:v>
                </c:pt>
                <c:pt idx="7">
                  <c:v>0.47588424437299037</c:v>
                </c:pt>
                <c:pt idx="8">
                  <c:v>0.46041055718475071</c:v>
                </c:pt>
                <c:pt idx="9">
                  <c:v>0.44385026737967914</c:v>
                </c:pt>
                <c:pt idx="10">
                  <c:v>0.43872549019607843</c:v>
                </c:pt>
                <c:pt idx="11">
                  <c:v>0.42729306487695751</c:v>
                </c:pt>
                <c:pt idx="12">
                  <c:v>0.38900203665987781</c:v>
                </c:pt>
              </c:numCache>
            </c:numRef>
          </c:val>
        </c:ser>
        <c:marker val="1"/>
        <c:axId val="123993472"/>
        <c:axId val="125834368"/>
      </c:lineChart>
      <c:catAx>
        <c:axId val="123993472"/>
        <c:scaling>
          <c:orientation val="minMax"/>
        </c:scaling>
        <c:axPos val="b"/>
        <c:numFmt formatCode="General" sourceLinked="1"/>
        <c:tickLblPos val="nextTo"/>
        <c:crossAx val="125834368"/>
        <c:crosses val="autoZero"/>
        <c:auto val="1"/>
        <c:lblAlgn val="ctr"/>
        <c:lblOffset val="100"/>
      </c:catAx>
      <c:valAx>
        <c:axId val="12583436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3993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62671581851439184"/>
        </c:manualLayout>
      </c:layout>
    </c:legend>
    <c:plotVisOnly val="1"/>
    <c:dispBlanksAs val="gap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76"/>
          <c:y val="3.9863574745464515E-2"/>
          <c:w val="0.713814057463364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 Liga'!$E$35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'1 Liga'!$F$35:$R$35</c:f>
              <c:numCache>
                <c:formatCode>0.0000</c:formatCode>
                <c:ptCount val="13"/>
                <c:pt idx="0">
                  <c:v>1</c:v>
                </c:pt>
                <c:pt idx="1">
                  <c:v>0.98837209302325579</c:v>
                </c:pt>
                <c:pt idx="2">
                  <c:v>0.96969696969696972</c:v>
                </c:pt>
                <c:pt idx="3">
                  <c:v>0.97142857142857142</c:v>
                </c:pt>
                <c:pt idx="4">
                  <c:v>0.97695852534562211</c:v>
                </c:pt>
                <c:pt idx="5">
                  <c:v>0.9580152671755725</c:v>
                </c:pt>
                <c:pt idx="6">
                  <c:v>0.96381578947368418</c:v>
                </c:pt>
                <c:pt idx="7">
                  <c:v>0.9514285714285714</c:v>
                </c:pt>
                <c:pt idx="8">
                  <c:v>0.97127937336814618</c:v>
                </c:pt>
                <c:pt idx="9">
                  <c:v>0.98550724637681164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 Liga'!$E$36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'1 Liga'!$F$36:$R$36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0.99325842696629218</c:v>
                </c:pt>
                <c:pt idx="11">
                  <c:v>0.99170124481327804</c:v>
                </c:pt>
                <c:pt idx="12">
                  <c:v>0.98295454545454541</c:v>
                </c:pt>
              </c:numCache>
            </c:numRef>
          </c:val>
        </c:ser>
        <c:ser>
          <c:idx val="2"/>
          <c:order val="2"/>
          <c:tx>
            <c:strRef>
              <c:f>'1 Liga'!$E$37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 Liga'!$F$37:$R$37</c:f>
              <c:numCache>
                <c:formatCode>0.0000</c:formatCode>
                <c:ptCount val="13"/>
                <c:pt idx="0">
                  <c:v>0.8</c:v>
                </c:pt>
                <c:pt idx="1">
                  <c:v>0.83720930232558144</c:v>
                </c:pt>
                <c:pt idx="2">
                  <c:v>0.83333333333333337</c:v>
                </c:pt>
                <c:pt idx="3">
                  <c:v>0.85142857142857142</c:v>
                </c:pt>
                <c:pt idx="4">
                  <c:v>0.8571428571428571</c:v>
                </c:pt>
                <c:pt idx="5">
                  <c:v>0.86641221374045807</c:v>
                </c:pt>
                <c:pt idx="6">
                  <c:v>0.85526315789473684</c:v>
                </c:pt>
                <c:pt idx="7">
                  <c:v>0.8342857142857143</c:v>
                </c:pt>
                <c:pt idx="8">
                  <c:v>0.81984334203655351</c:v>
                </c:pt>
                <c:pt idx="9">
                  <c:v>0.83333333333333337</c:v>
                </c:pt>
                <c:pt idx="10">
                  <c:v>0.83820224719101122</c:v>
                </c:pt>
                <c:pt idx="11">
                  <c:v>0.82780082987551862</c:v>
                </c:pt>
                <c:pt idx="12">
                  <c:v>0.82386363636363635</c:v>
                </c:pt>
              </c:numCache>
            </c:numRef>
          </c:val>
        </c:ser>
        <c:ser>
          <c:idx val="3"/>
          <c:order val="3"/>
          <c:tx>
            <c:strRef>
              <c:f>'1 Liga'!$E$38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'1 Liga'!$F$38:$R$38</c:f>
              <c:numCache>
                <c:formatCode>0.0000</c:formatCode>
                <c:ptCount val="13"/>
                <c:pt idx="0">
                  <c:v>0.9</c:v>
                </c:pt>
                <c:pt idx="1">
                  <c:v>0.89534883720930236</c:v>
                </c:pt>
                <c:pt idx="2">
                  <c:v>0.85606060606060608</c:v>
                </c:pt>
                <c:pt idx="3">
                  <c:v>0.85142857142857142</c:v>
                </c:pt>
                <c:pt idx="4">
                  <c:v>0.82488479262672809</c:v>
                </c:pt>
                <c:pt idx="5">
                  <c:v>0.79770992366412219</c:v>
                </c:pt>
                <c:pt idx="6">
                  <c:v>0.79934210526315785</c:v>
                </c:pt>
                <c:pt idx="7">
                  <c:v>0.78</c:v>
                </c:pt>
                <c:pt idx="8">
                  <c:v>0.79895561357702349</c:v>
                </c:pt>
                <c:pt idx="9">
                  <c:v>0.80676328502415462</c:v>
                </c:pt>
                <c:pt idx="10">
                  <c:v>0.81797752808988766</c:v>
                </c:pt>
                <c:pt idx="11">
                  <c:v>0.80082987551867224</c:v>
                </c:pt>
                <c:pt idx="12">
                  <c:v>0.80871212121212122</c:v>
                </c:pt>
              </c:numCache>
            </c:numRef>
          </c:val>
        </c:ser>
        <c:ser>
          <c:idx val="4"/>
          <c:order val="4"/>
          <c:tx>
            <c:strRef>
              <c:f>'1 Liga'!$E$39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'1 Liga'!$F$39:$R$39</c:f>
              <c:numCache>
                <c:formatCode>0.0000</c:formatCode>
                <c:ptCount val="13"/>
                <c:pt idx="0">
                  <c:v>0.75</c:v>
                </c:pt>
                <c:pt idx="1">
                  <c:v>0.80232558139534882</c:v>
                </c:pt>
                <c:pt idx="2">
                  <c:v>0.77272727272727271</c:v>
                </c:pt>
                <c:pt idx="3">
                  <c:v>0.78857142857142859</c:v>
                </c:pt>
                <c:pt idx="4">
                  <c:v>0.78341013824884798</c:v>
                </c:pt>
                <c:pt idx="5">
                  <c:v>0.74427480916030531</c:v>
                </c:pt>
                <c:pt idx="6">
                  <c:v>0.74013157894736847</c:v>
                </c:pt>
                <c:pt idx="7">
                  <c:v>0.74</c:v>
                </c:pt>
                <c:pt idx="8">
                  <c:v>0.74673629242819839</c:v>
                </c:pt>
                <c:pt idx="9">
                  <c:v>0.7439613526570048</c:v>
                </c:pt>
                <c:pt idx="10">
                  <c:v>0.73932584269662927</c:v>
                </c:pt>
                <c:pt idx="11">
                  <c:v>0.74688796680497926</c:v>
                </c:pt>
                <c:pt idx="12">
                  <c:v>0.76893939393939392</c:v>
                </c:pt>
              </c:numCache>
            </c:numRef>
          </c:val>
        </c:ser>
        <c:ser>
          <c:idx val="5"/>
          <c:order val="5"/>
          <c:tx>
            <c:strRef>
              <c:f>'1 Liga'!$E$40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 Liga'!$F$40:$R$40</c:f>
              <c:numCache>
                <c:formatCode>0.0000</c:formatCode>
                <c:ptCount val="13"/>
                <c:pt idx="0">
                  <c:v>0.8</c:v>
                </c:pt>
                <c:pt idx="1">
                  <c:v>0.87209302325581395</c:v>
                </c:pt>
                <c:pt idx="2">
                  <c:v>0.84848484848484851</c:v>
                </c:pt>
                <c:pt idx="3">
                  <c:v>0.84</c:v>
                </c:pt>
                <c:pt idx="4">
                  <c:v>0.82949308755760365</c:v>
                </c:pt>
                <c:pt idx="5">
                  <c:v>0.7862595419847328</c:v>
                </c:pt>
                <c:pt idx="6">
                  <c:v>0.77302631578947367</c:v>
                </c:pt>
                <c:pt idx="7">
                  <c:v>0.72857142857142854</c:v>
                </c:pt>
                <c:pt idx="8">
                  <c:v>0.73368146214099217</c:v>
                </c:pt>
                <c:pt idx="9">
                  <c:v>0.71980676328502413</c:v>
                </c:pt>
                <c:pt idx="10">
                  <c:v>0.75505617977528094</c:v>
                </c:pt>
                <c:pt idx="11">
                  <c:v>0.7385892116182573</c:v>
                </c:pt>
                <c:pt idx="12">
                  <c:v>0.72727272727272729</c:v>
                </c:pt>
              </c:numCache>
            </c:numRef>
          </c:val>
        </c:ser>
        <c:ser>
          <c:idx val="6"/>
          <c:order val="6"/>
          <c:tx>
            <c:strRef>
              <c:f>'1 Liga'!$E$41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 Liga'!$F$41:$R$41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0.66279069767441856</c:v>
                </c:pt>
                <c:pt idx="2">
                  <c:v>0.62878787878787878</c:v>
                </c:pt>
                <c:pt idx="3">
                  <c:v>0.69142857142857139</c:v>
                </c:pt>
                <c:pt idx="4">
                  <c:v>0.63594470046082952</c:v>
                </c:pt>
                <c:pt idx="5">
                  <c:v>0.65267175572519087</c:v>
                </c:pt>
                <c:pt idx="6">
                  <c:v>0.67763157894736847</c:v>
                </c:pt>
                <c:pt idx="7">
                  <c:v>0.66</c:v>
                </c:pt>
                <c:pt idx="8">
                  <c:v>0.6788511749347258</c:v>
                </c:pt>
                <c:pt idx="9">
                  <c:v>0.6811594202898551</c:v>
                </c:pt>
                <c:pt idx="10">
                  <c:v>0.69213483146067412</c:v>
                </c:pt>
                <c:pt idx="11">
                  <c:v>0.70331950207468885</c:v>
                </c:pt>
                <c:pt idx="12">
                  <c:v>0.71401515151515149</c:v>
                </c:pt>
              </c:numCache>
            </c:numRef>
          </c:val>
        </c:ser>
        <c:ser>
          <c:idx val="7"/>
          <c:order val="7"/>
          <c:tx>
            <c:strRef>
              <c:f>'1 Liga'!$E$42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 Liga'!$F$42:$R$42</c:f>
              <c:numCache>
                <c:formatCode>0.0000</c:formatCode>
                <c:ptCount val="13"/>
                <c:pt idx="0">
                  <c:v>0.75</c:v>
                </c:pt>
                <c:pt idx="1">
                  <c:v>0.70930232558139539</c:v>
                </c:pt>
                <c:pt idx="2">
                  <c:v>0.77272727272727271</c:v>
                </c:pt>
                <c:pt idx="3">
                  <c:v>0.70857142857142852</c:v>
                </c:pt>
                <c:pt idx="4">
                  <c:v>0.72811059907834097</c:v>
                </c:pt>
                <c:pt idx="5">
                  <c:v>0.69083969465648853</c:v>
                </c:pt>
                <c:pt idx="6">
                  <c:v>0.6875</c:v>
                </c:pt>
                <c:pt idx="7">
                  <c:v>0.6657142857142857</c:v>
                </c:pt>
                <c:pt idx="8">
                  <c:v>0.64490861618798956</c:v>
                </c:pt>
                <c:pt idx="9">
                  <c:v>0.66425120772946855</c:v>
                </c:pt>
                <c:pt idx="10">
                  <c:v>0.67640449438202244</c:v>
                </c:pt>
                <c:pt idx="11">
                  <c:v>0.65352697095435686</c:v>
                </c:pt>
                <c:pt idx="12">
                  <c:v>0.65909090909090906</c:v>
                </c:pt>
              </c:numCache>
            </c:numRef>
          </c:val>
        </c:ser>
        <c:ser>
          <c:idx val="8"/>
          <c:order val="8"/>
          <c:tx>
            <c:strRef>
              <c:f>'1 Liga'!$E$43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'1 Liga'!$F$43:$R$43</c:f>
              <c:numCache>
                <c:formatCode>0.0000</c:formatCode>
                <c:ptCount val="13"/>
                <c:pt idx="0">
                  <c:v>0.8</c:v>
                </c:pt>
                <c:pt idx="1">
                  <c:v>0.7558139534883721</c:v>
                </c:pt>
                <c:pt idx="2">
                  <c:v>0.64393939393939392</c:v>
                </c:pt>
                <c:pt idx="3">
                  <c:v>0.62285714285714289</c:v>
                </c:pt>
                <c:pt idx="4">
                  <c:v>0.58986175115207373</c:v>
                </c:pt>
                <c:pt idx="5">
                  <c:v>0.58396946564885499</c:v>
                </c:pt>
                <c:pt idx="6">
                  <c:v>0.60197368421052633</c:v>
                </c:pt>
                <c:pt idx="7">
                  <c:v>0.63142857142857145</c:v>
                </c:pt>
                <c:pt idx="8">
                  <c:v>0.62663185378590081</c:v>
                </c:pt>
                <c:pt idx="9">
                  <c:v>0.65458937198067635</c:v>
                </c:pt>
                <c:pt idx="10">
                  <c:v>0.65617977528089888</c:v>
                </c:pt>
                <c:pt idx="11">
                  <c:v>0.61203319502074693</c:v>
                </c:pt>
                <c:pt idx="12">
                  <c:v>0.62878787878787878</c:v>
                </c:pt>
              </c:numCache>
            </c:numRef>
          </c:val>
        </c:ser>
        <c:ser>
          <c:idx val="9"/>
          <c:order val="9"/>
          <c:tx>
            <c:strRef>
              <c:f>'1 Liga'!$E$44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'1 Liga'!$F$44:$R$44</c:f>
              <c:numCache>
                <c:formatCode>0.0000</c:formatCode>
                <c:ptCount val="13"/>
                <c:pt idx="0">
                  <c:v>0.45</c:v>
                </c:pt>
                <c:pt idx="1">
                  <c:v>0.51162790697674421</c:v>
                </c:pt>
                <c:pt idx="2">
                  <c:v>0.49242424242424243</c:v>
                </c:pt>
                <c:pt idx="3">
                  <c:v>0.52571428571428569</c:v>
                </c:pt>
                <c:pt idx="4">
                  <c:v>0.55299539170506917</c:v>
                </c:pt>
                <c:pt idx="5">
                  <c:v>0.49618320610687022</c:v>
                </c:pt>
                <c:pt idx="6">
                  <c:v>0.49013157894736842</c:v>
                </c:pt>
                <c:pt idx="7">
                  <c:v>0.48285714285714287</c:v>
                </c:pt>
                <c:pt idx="8">
                  <c:v>0.45691906005221933</c:v>
                </c:pt>
                <c:pt idx="9">
                  <c:v>0.44444444444444442</c:v>
                </c:pt>
                <c:pt idx="10">
                  <c:v>0.43820224719101125</c:v>
                </c:pt>
                <c:pt idx="11">
                  <c:v>0.42531120331950206</c:v>
                </c:pt>
                <c:pt idx="12">
                  <c:v>0.45454545454545453</c:v>
                </c:pt>
              </c:numCache>
            </c:numRef>
          </c:val>
        </c:ser>
        <c:ser>
          <c:idx val="10"/>
          <c:order val="10"/>
          <c:tx>
            <c:strRef>
              <c:f>'1 Liga'!$E$45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'1 Liga'!$F$45:$R$45</c:f>
              <c:numCache>
                <c:formatCode>0.0000</c:formatCode>
                <c:ptCount val="13"/>
                <c:pt idx="0">
                  <c:v>0.375</c:v>
                </c:pt>
                <c:pt idx="1">
                  <c:v>0.46511627906976744</c:v>
                </c:pt>
                <c:pt idx="2">
                  <c:v>0.43181818181818182</c:v>
                </c:pt>
                <c:pt idx="3">
                  <c:v>0.43428571428571427</c:v>
                </c:pt>
                <c:pt idx="4">
                  <c:v>0.40552995391705071</c:v>
                </c:pt>
                <c:pt idx="5">
                  <c:v>0.41603053435114506</c:v>
                </c:pt>
                <c:pt idx="6">
                  <c:v>0.41118421052631576</c:v>
                </c:pt>
                <c:pt idx="7">
                  <c:v>0.40285714285714286</c:v>
                </c:pt>
                <c:pt idx="8">
                  <c:v>0.38903394255874674</c:v>
                </c:pt>
                <c:pt idx="9">
                  <c:v>0.39130434782608697</c:v>
                </c:pt>
                <c:pt idx="10">
                  <c:v>0.37977528089887641</c:v>
                </c:pt>
                <c:pt idx="11">
                  <c:v>0.37551867219917012</c:v>
                </c:pt>
                <c:pt idx="12">
                  <c:v>0.35416666666666669</c:v>
                </c:pt>
              </c:numCache>
            </c:numRef>
          </c:val>
        </c:ser>
        <c:marker val="1"/>
        <c:axId val="125903616"/>
        <c:axId val="125905152"/>
      </c:lineChart>
      <c:catAx>
        <c:axId val="125903616"/>
        <c:scaling>
          <c:orientation val="minMax"/>
        </c:scaling>
        <c:axPos val="b"/>
        <c:numFmt formatCode="General" sourceLinked="1"/>
        <c:tickLblPos val="nextTo"/>
        <c:crossAx val="125905152"/>
        <c:crosses val="autoZero"/>
        <c:auto val="1"/>
        <c:lblAlgn val="ctr"/>
        <c:lblOffset val="100"/>
      </c:catAx>
      <c:valAx>
        <c:axId val="125905152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5903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38"/>
        </c:manualLayout>
      </c:layout>
    </c:legend>
    <c:plotVisOnly val="1"/>
    <c:dispBlanksAs val="gap"/>
  </c:chart>
  <c:printSettings>
    <c:headerFooter/>
    <c:pageMargins b="0.75000000000001243" l="0.70000000000000062" r="0.70000000000000062" t="0.7500000000000124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436244</xdr:colOff>
      <xdr:row>11</xdr:row>
      <xdr:rowOff>57149</xdr:rowOff>
    </xdr:from>
    <xdr:to>
      <xdr:col>19</xdr:col>
      <xdr:colOff>295275</xdr:colOff>
      <xdr:row>35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18</xdr:row>
      <xdr:rowOff>19048</xdr:rowOff>
    </xdr:from>
    <xdr:to>
      <xdr:col>18</xdr:col>
      <xdr:colOff>171450</xdr:colOff>
      <xdr:row>45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9</xdr:row>
      <xdr:rowOff>133349</xdr:rowOff>
    </xdr:from>
    <xdr:to>
      <xdr:col>18</xdr:col>
      <xdr:colOff>161925</xdr:colOff>
      <xdr:row>28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1626869</xdr:colOff>
      <xdr:row>14</xdr:row>
      <xdr:rowOff>57149</xdr:rowOff>
    </xdr:from>
    <xdr:to>
      <xdr:col>18</xdr:col>
      <xdr:colOff>104775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9" width="6.5703125" bestFit="1" customWidth="1"/>
    <col min="10" max="10" width="14" customWidth="1"/>
    <col min="11" max="11" width="5.7109375" customWidth="1"/>
    <col min="12" max="12" width="13.7109375" customWidth="1"/>
    <col min="13" max="13" width="4.5703125" customWidth="1"/>
    <col min="14" max="14" width="7.140625" customWidth="1"/>
    <col min="15" max="15" width="4.85546875" customWidth="1"/>
  </cols>
  <sheetData>
    <row r="1" spans="1:15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2" t="s">
        <v>53</v>
      </c>
      <c r="F1" s="38">
        <v>1</v>
      </c>
      <c r="G1" s="38">
        <v>2</v>
      </c>
      <c r="H1" s="38">
        <v>3</v>
      </c>
      <c r="I1" s="38">
        <v>4</v>
      </c>
      <c r="J1" s="37"/>
      <c r="K1" s="37"/>
      <c r="L1" s="37"/>
      <c r="M1" s="37"/>
      <c r="N1" s="20"/>
      <c r="O1" s="29"/>
    </row>
    <row r="2" spans="1:15">
      <c r="A2" s="39"/>
      <c r="B2" s="39"/>
      <c r="C2" s="39"/>
      <c r="D2" s="41"/>
      <c r="E2" s="43"/>
      <c r="F2" s="38"/>
      <c r="G2" s="38"/>
      <c r="H2" s="38"/>
      <c r="I2" s="38"/>
      <c r="K2" s="7"/>
      <c r="M2" s="7"/>
      <c r="O2" s="7"/>
    </row>
    <row r="3" spans="1:15">
      <c r="A3" s="9">
        <v>1</v>
      </c>
      <c r="B3" s="15" t="s">
        <v>31</v>
      </c>
      <c r="C3" s="10" t="s">
        <v>5</v>
      </c>
      <c r="D3" s="16" t="s">
        <v>6</v>
      </c>
      <c r="E3" s="13">
        <f>H3+F3</f>
        <v>1023</v>
      </c>
      <c r="F3" s="18">
        <v>519</v>
      </c>
      <c r="G3" s="18"/>
      <c r="H3" s="18">
        <v>504</v>
      </c>
      <c r="I3" s="18">
        <v>497</v>
      </c>
    </row>
    <row r="4" spans="1:15">
      <c r="A4" s="9">
        <v>2</v>
      </c>
      <c r="B4" s="11" t="s">
        <v>29</v>
      </c>
      <c r="C4" s="12" t="s">
        <v>5</v>
      </c>
      <c r="D4" s="12" t="s">
        <v>9</v>
      </c>
      <c r="E4" s="13">
        <f>G4+I4</f>
        <v>944</v>
      </c>
      <c r="F4" s="18">
        <v>427</v>
      </c>
      <c r="G4" s="18">
        <v>491</v>
      </c>
      <c r="H4" s="18">
        <v>437</v>
      </c>
      <c r="I4" s="18">
        <v>453</v>
      </c>
      <c r="K4" s="19"/>
    </row>
    <row r="5" spans="1:15">
      <c r="A5" s="9">
        <v>3</v>
      </c>
      <c r="B5" s="11" t="s">
        <v>7</v>
      </c>
      <c r="C5" s="10" t="s">
        <v>5</v>
      </c>
      <c r="D5" s="16" t="s">
        <v>6</v>
      </c>
      <c r="E5" s="13">
        <f>G5+F5</f>
        <v>899</v>
      </c>
      <c r="F5" s="18">
        <v>435</v>
      </c>
      <c r="G5" s="18">
        <v>464</v>
      </c>
      <c r="H5" s="18">
        <v>418</v>
      </c>
      <c r="I5" s="18">
        <v>13</v>
      </c>
      <c r="K5" s="19"/>
    </row>
    <row r="6" spans="1:15">
      <c r="A6" s="9">
        <v>4</v>
      </c>
      <c r="B6" s="11" t="s">
        <v>34</v>
      </c>
      <c r="C6" s="12" t="s">
        <v>5</v>
      </c>
      <c r="D6" s="12" t="s">
        <v>9</v>
      </c>
      <c r="E6" s="13">
        <f>F6+I6</f>
        <v>820</v>
      </c>
      <c r="F6" s="18">
        <v>406</v>
      </c>
      <c r="G6" s="18"/>
      <c r="H6" s="18">
        <v>387</v>
      </c>
      <c r="I6" s="18">
        <v>414</v>
      </c>
      <c r="K6" s="19"/>
    </row>
    <row r="7" spans="1:15">
      <c r="A7" s="9">
        <v>5</v>
      </c>
      <c r="B7" s="11" t="s">
        <v>41</v>
      </c>
      <c r="C7" s="12" t="s">
        <v>5</v>
      </c>
      <c r="D7" s="12" t="s">
        <v>8</v>
      </c>
      <c r="E7" s="13">
        <f>G7+I7</f>
        <v>776</v>
      </c>
      <c r="F7" s="18"/>
      <c r="G7" s="18">
        <v>404</v>
      </c>
      <c r="H7" s="18">
        <v>299</v>
      </c>
      <c r="I7" s="18">
        <v>372</v>
      </c>
      <c r="K7" s="19"/>
    </row>
    <row r="8" spans="1:15">
      <c r="A8" s="9">
        <v>6</v>
      </c>
      <c r="B8" s="11" t="s">
        <v>10</v>
      </c>
      <c r="C8" s="12" t="s">
        <v>5</v>
      </c>
      <c r="D8" s="12" t="s">
        <v>9</v>
      </c>
      <c r="E8" s="13">
        <f>SUM(F8:I8)</f>
        <v>759</v>
      </c>
      <c r="F8" s="18">
        <v>384</v>
      </c>
      <c r="G8" s="18"/>
      <c r="H8" s="18">
        <v>375</v>
      </c>
      <c r="I8" s="18"/>
      <c r="K8" s="19"/>
    </row>
    <row r="9" spans="1:15">
      <c r="A9" s="9">
        <v>7</v>
      </c>
      <c r="B9" s="11" t="s">
        <v>44</v>
      </c>
      <c r="C9" s="12" t="s">
        <v>5</v>
      </c>
      <c r="D9" s="12" t="s">
        <v>6</v>
      </c>
      <c r="E9" s="13">
        <f>H9+I9</f>
        <v>747</v>
      </c>
      <c r="F9" s="18"/>
      <c r="G9" s="18">
        <v>296</v>
      </c>
      <c r="H9" s="18">
        <v>355</v>
      </c>
      <c r="I9" s="18">
        <v>392</v>
      </c>
      <c r="K9" s="19"/>
    </row>
    <row r="10" spans="1:15">
      <c r="A10" s="9">
        <v>8</v>
      </c>
      <c r="B10" s="11" t="s">
        <v>36</v>
      </c>
      <c r="C10" s="12" t="s">
        <v>5</v>
      </c>
      <c r="D10" s="12" t="s">
        <v>6</v>
      </c>
      <c r="E10" s="13">
        <f>F10+G10</f>
        <v>705</v>
      </c>
      <c r="F10" s="18">
        <v>332</v>
      </c>
      <c r="G10" s="18">
        <v>373</v>
      </c>
      <c r="H10" s="18">
        <v>319</v>
      </c>
      <c r="I10" s="18"/>
      <c r="K10" s="19"/>
    </row>
    <row r="11" spans="1:15">
      <c r="A11" s="9">
        <v>9</v>
      </c>
      <c r="B11" s="11" t="s">
        <v>22</v>
      </c>
      <c r="C11" s="12" t="s">
        <v>5</v>
      </c>
      <c r="D11" s="12" t="s">
        <v>12</v>
      </c>
      <c r="E11" s="13">
        <f t="shared" ref="E11" si="0">SUM(F11:I11)</f>
        <v>654</v>
      </c>
      <c r="F11" s="18">
        <v>348</v>
      </c>
      <c r="G11" s="18"/>
      <c r="H11" s="18"/>
      <c r="I11" s="18">
        <v>306</v>
      </c>
      <c r="K11" s="19"/>
    </row>
    <row r="12" spans="1:15">
      <c r="A12" s="9">
        <v>10</v>
      </c>
      <c r="B12" s="24" t="s">
        <v>37</v>
      </c>
      <c r="C12" s="25" t="s">
        <v>5</v>
      </c>
      <c r="D12" s="25" t="s">
        <v>6</v>
      </c>
      <c r="E12" s="13">
        <f>H12+I12</f>
        <v>547</v>
      </c>
      <c r="F12" s="18">
        <v>187</v>
      </c>
      <c r="G12" s="18"/>
      <c r="H12" s="18">
        <v>248</v>
      </c>
      <c r="I12" s="18">
        <v>299</v>
      </c>
      <c r="K12" s="19"/>
    </row>
    <row r="13" spans="1:15">
      <c r="A13" s="9">
        <v>11</v>
      </c>
      <c r="B13" s="15" t="s">
        <v>32</v>
      </c>
      <c r="C13" s="10" t="s">
        <v>5</v>
      </c>
      <c r="D13" s="16" t="s">
        <v>6</v>
      </c>
      <c r="E13" s="13">
        <f>SUM(F13:I13)</f>
        <v>528</v>
      </c>
      <c r="F13" s="18">
        <v>528</v>
      </c>
      <c r="G13" s="18"/>
      <c r="H13" s="18"/>
      <c r="I13" s="18"/>
      <c r="K13" s="19"/>
    </row>
    <row r="14" spans="1:15">
      <c r="A14" s="9">
        <v>12</v>
      </c>
      <c r="B14" s="11" t="s">
        <v>23</v>
      </c>
      <c r="C14" s="12" t="s">
        <v>5</v>
      </c>
      <c r="D14" s="12" t="s">
        <v>8</v>
      </c>
      <c r="E14" s="13">
        <f t="shared" ref="E14" si="1">SUM(F14:I14)</f>
        <v>437</v>
      </c>
      <c r="F14" s="18"/>
      <c r="G14" s="18">
        <v>191</v>
      </c>
      <c r="H14" s="18"/>
      <c r="I14" s="18">
        <v>246</v>
      </c>
      <c r="K14" s="19"/>
    </row>
    <row r="15" spans="1:15">
      <c r="A15" s="9">
        <v>13</v>
      </c>
      <c r="B15" s="11" t="s">
        <v>40</v>
      </c>
      <c r="C15" s="12" t="s">
        <v>5</v>
      </c>
      <c r="D15" s="12" t="s">
        <v>9</v>
      </c>
      <c r="E15" s="13">
        <f t="shared" ref="E15:E17" si="2">SUM(F15:I15)</f>
        <v>421</v>
      </c>
      <c r="F15" s="18"/>
      <c r="G15" s="18">
        <v>421</v>
      </c>
      <c r="H15" s="18"/>
      <c r="I15" s="18"/>
    </row>
    <row r="16" spans="1:15">
      <c r="A16" s="9">
        <v>14</v>
      </c>
      <c r="B16" s="24" t="s">
        <v>35</v>
      </c>
      <c r="C16" s="25" t="s">
        <v>5</v>
      </c>
      <c r="D16" s="25" t="s">
        <v>6</v>
      </c>
      <c r="E16" s="13">
        <f t="shared" si="2"/>
        <v>377</v>
      </c>
      <c r="F16" s="18">
        <v>377</v>
      </c>
      <c r="G16" s="18"/>
      <c r="H16" s="18"/>
      <c r="I16" s="18"/>
    </row>
    <row r="17" spans="1:9">
      <c r="A17" s="9">
        <v>15</v>
      </c>
      <c r="B17" s="11" t="s">
        <v>45</v>
      </c>
      <c r="C17" s="12" t="s">
        <v>5</v>
      </c>
      <c r="D17" s="12" t="s">
        <v>6</v>
      </c>
      <c r="E17" s="13">
        <f t="shared" si="2"/>
        <v>347</v>
      </c>
      <c r="F17" s="18"/>
      <c r="G17" s="18"/>
      <c r="H17" s="18">
        <v>347</v>
      </c>
      <c r="I17" s="18"/>
    </row>
    <row r="18" spans="1:9">
      <c r="A18" s="9">
        <v>16</v>
      </c>
      <c r="B18" s="11" t="s">
        <v>46</v>
      </c>
      <c r="C18" s="12" t="s">
        <v>5</v>
      </c>
      <c r="D18" s="12" t="s">
        <v>9</v>
      </c>
      <c r="E18" s="13">
        <f>H18</f>
        <v>246</v>
      </c>
      <c r="F18" s="18"/>
      <c r="G18" s="18"/>
      <c r="H18" s="18">
        <v>246</v>
      </c>
      <c r="I18" s="18"/>
    </row>
    <row r="19" spans="1:9">
      <c r="A19" s="9">
        <v>17</v>
      </c>
      <c r="B19" s="11" t="s">
        <v>30</v>
      </c>
      <c r="C19" s="12" t="s">
        <v>5</v>
      </c>
      <c r="D19" s="12" t="s">
        <v>9</v>
      </c>
      <c r="E19" s="13">
        <f t="shared" ref="E19" si="3">SUM(F19:I19)</f>
        <v>240</v>
      </c>
      <c r="F19" s="18">
        <v>240</v>
      </c>
      <c r="G19" s="18"/>
      <c r="H19" s="18"/>
      <c r="I19" s="18"/>
    </row>
    <row r="20" spans="1:9">
      <c r="A20" s="9">
        <v>18</v>
      </c>
      <c r="B20" s="11" t="s">
        <v>47</v>
      </c>
      <c r="C20" s="12" t="s">
        <v>5</v>
      </c>
      <c r="D20" s="12" t="s">
        <v>6</v>
      </c>
      <c r="E20" s="13">
        <f>SUM(F19:R19)</f>
        <v>240</v>
      </c>
      <c r="F20" s="18"/>
      <c r="G20" s="18"/>
      <c r="H20" s="18">
        <v>227</v>
      </c>
      <c r="I20" s="18"/>
    </row>
    <row r="21" spans="1:9">
      <c r="A21" s="9">
        <v>19</v>
      </c>
      <c r="B21" s="11" t="s">
        <v>48</v>
      </c>
      <c r="C21" s="12" t="s">
        <v>49</v>
      </c>
      <c r="D21" s="12" t="s">
        <v>9</v>
      </c>
      <c r="E21" s="13">
        <f t="shared" ref="E21:E24" si="4">SUM(F21:R21)</f>
        <v>191</v>
      </c>
      <c r="F21" s="18"/>
      <c r="G21" s="18"/>
      <c r="H21" s="18">
        <v>191</v>
      </c>
      <c r="I21" s="18"/>
    </row>
    <row r="22" spans="1:9">
      <c r="A22" s="9">
        <v>20</v>
      </c>
      <c r="B22" s="11" t="s">
        <v>50</v>
      </c>
      <c r="C22" s="10" t="s">
        <v>5</v>
      </c>
      <c r="D22" s="16" t="s">
        <v>6</v>
      </c>
      <c r="E22" s="13">
        <f t="shared" si="4"/>
        <v>130</v>
      </c>
      <c r="F22" s="18"/>
      <c r="G22" s="18"/>
      <c r="H22" s="18">
        <v>130</v>
      </c>
      <c r="I22" s="18"/>
    </row>
    <row r="23" spans="1:9">
      <c r="A23" s="9">
        <v>21</v>
      </c>
      <c r="B23" s="11" t="s">
        <v>51</v>
      </c>
      <c r="C23" s="12" t="s">
        <v>5</v>
      </c>
      <c r="D23" s="12" t="s">
        <v>6</v>
      </c>
      <c r="E23" s="13">
        <f t="shared" si="4"/>
        <v>121</v>
      </c>
      <c r="F23" s="18"/>
      <c r="G23" s="18"/>
      <c r="H23" s="18">
        <v>121</v>
      </c>
      <c r="I23" s="18"/>
    </row>
    <row r="24" spans="1:9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4"/>
        <v>77</v>
      </c>
      <c r="F24" s="18"/>
      <c r="G24" s="18"/>
      <c r="H24" s="18">
        <v>77</v>
      </c>
      <c r="I24" s="18"/>
    </row>
    <row r="25" spans="1:9">
      <c r="F25" s="2"/>
      <c r="G25" s="2"/>
      <c r="H25" s="2"/>
      <c r="I25" s="2"/>
    </row>
    <row r="26" spans="1:9">
      <c r="F26" s="2"/>
      <c r="G26" s="2"/>
      <c r="H26" s="2"/>
      <c r="I26" s="2"/>
    </row>
    <row r="27" spans="1:9">
      <c r="F27" s="2"/>
      <c r="G27" s="2"/>
      <c r="H27" s="2"/>
      <c r="I27" s="2"/>
    </row>
    <row r="29" spans="1:9">
      <c r="F29" s="2"/>
      <c r="G29" s="2"/>
      <c r="H29" s="2"/>
      <c r="I29" s="2"/>
    </row>
    <row r="31" spans="1:9">
      <c r="F31" s="8"/>
      <c r="G31" s="8"/>
      <c r="H31" s="8"/>
      <c r="I31" s="8"/>
    </row>
    <row r="32" spans="1:9">
      <c r="F32" s="8"/>
      <c r="G32" s="8"/>
      <c r="H32" s="8"/>
      <c r="I32" s="8"/>
    </row>
    <row r="33" spans="6:9">
      <c r="F33" s="8"/>
      <c r="G33" s="8"/>
      <c r="H33" s="8"/>
      <c r="I33" s="8"/>
    </row>
    <row r="34" spans="6:9">
      <c r="F34" s="8"/>
      <c r="G34" s="8"/>
      <c r="H34" s="8"/>
      <c r="I34" s="8"/>
    </row>
    <row r="35" spans="6:9">
      <c r="F35" s="8"/>
      <c r="G35" s="8"/>
      <c r="H35" s="8"/>
      <c r="I35" s="8"/>
    </row>
    <row r="36" spans="6:9">
      <c r="F36" s="8"/>
      <c r="G36" s="8"/>
      <c r="H36" s="8"/>
      <c r="I36" s="8"/>
    </row>
    <row r="37" spans="6:9">
      <c r="F37" s="8"/>
      <c r="G37" s="8"/>
      <c r="H37" s="8"/>
      <c r="I37" s="8"/>
    </row>
    <row r="38" spans="6:9">
      <c r="F38" s="8"/>
      <c r="G38" s="8"/>
      <c r="H38" s="8"/>
      <c r="I38" s="8"/>
    </row>
    <row r="39" spans="6:9">
      <c r="F39" s="8"/>
      <c r="G39" s="8"/>
      <c r="H39" s="8"/>
      <c r="I39" s="8"/>
    </row>
    <row r="40" spans="6:9">
      <c r="F40" s="8"/>
      <c r="G40" s="8"/>
      <c r="H40" s="8"/>
      <c r="I40" s="8"/>
    </row>
    <row r="41" spans="6:9">
      <c r="F41" s="8"/>
      <c r="G41" s="8"/>
      <c r="H41" s="8"/>
      <c r="I41" s="8"/>
    </row>
    <row r="42" spans="6:9">
      <c r="F42" s="8"/>
      <c r="G42" s="8"/>
      <c r="H42" s="8"/>
      <c r="I42" s="8"/>
    </row>
    <row r="43" spans="6:9">
      <c r="F43" s="8"/>
      <c r="G43" s="8"/>
      <c r="H43" s="8"/>
      <c r="I43" s="8"/>
    </row>
    <row r="44" spans="6:9">
      <c r="F44" s="8"/>
      <c r="G44" s="8"/>
      <c r="H44" s="8"/>
      <c r="I44" s="8"/>
    </row>
    <row r="45" spans="6:9">
      <c r="F45" s="8"/>
      <c r="G45" s="8"/>
      <c r="H45" s="8"/>
      <c r="I45" s="8"/>
    </row>
    <row r="46" spans="6:9">
      <c r="F46" s="8"/>
      <c r="G46" s="8"/>
      <c r="H46" s="8"/>
      <c r="I46" s="8"/>
    </row>
    <row r="47" spans="6:9">
      <c r="F47" s="8"/>
      <c r="G47" s="8"/>
      <c r="H47" s="8"/>
      <c r="I47" s="8"/>
    </row>
  </sheetData>
  <mergeCells count="10">
    <mergeCell ref="J1:M1"/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5" t="s">
        <v>4</v>
      </c>
      <c r="F1" s="38">
        <v>1</v>
      </c>
      <c r="G1" s="38">
        <v>2</v>
      </c>
      <c r="H1" s="38">
        <v>3</v>
      </c>
      <c r="I1" s="38">
        <v>4</v>
      </c>
      <c r="J1" s="38">
        <v>5</v>
      </c>
      <c r="K1" s="38">
        <v>6</v>
      </c>
      <c r="L1" s="38">
        <v>7</v>
      </c>
      <c r="M1" s="38">
        <v>8</v>
      </c>
      <c r="N1" s="38">
        <v>9</v>
      </c>
      <c r="O1" s="38">
        <v>10</v>
      </c>
      <c r="P1" s="38">
        <v>11</v>
      </c>
      <c r="Q1" s="38">
        <v>12</v>
      </c>
      <c r="R1" s="38">
        <v>13</v>
      </c>
      <c r="S1" s="44"/>
      <c r="T1" s="44"/>
      <c r="U1" s="44"/>
      <c r="V1" s="44"/>
      <c r="W1" s="44"/>
      <c r="X1" s="22" t="s">
        <v>38</v>
      </c>
      <c r="Y1" s="22" t="s">
        <v>39</v>
      </c>
      <c r="Z1" s="37" t="s">
        <v>25</v>
      </c>
      <c r="AA1" s="37"/>
      <c r="AB1" s="37"/>
      <c r="AC1" s="37"/>
      <c r="AD1" s="20" t="s">
        <v>28</v>
      </c>
      <c r="AE1" s="35">
        <v>650</v>
      </c>
    </row>
    <row r="2" spans="1:31">
      <c r="A2" s="39"/>
      <c r="B2" s="39"/>
      <c r="C2" s="39"/>
      <c r="D2" s="41"/>
      <c r="E2" s="45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6">
        <v>0</v>
      </c>
      <c r="T2" s="36">
        <v>1</v>
      </c>
      <c r="U2" s="26">
        <v>2</v>
      </c>
      <c r="V2" s="27">
        <v>3</v>
      </c>
      <c r="W2" s="28">
        <v>4</v>
      </c>
      <c r="Z2" t="s">
        <v>26</v>
      </c>
      <c r="AA2" s="7" t="s">
        <v>33</v>
      </c>
      <c r="AB2" t="s">
        <v>24</v>
      </c>
      <c r="AC2" s="7" t="s">
        <v>33</v>
      </c>
      <c r="AD2" t="s">
        <v>27</v>
      </c>
      <c r="AE2" s="7" t="s">
        <v>33</v>
      </c>
    </row>
    <row r="3" spans="1:31">
      <c r="A3" s="9">
        <v>1</v>
      </c>
      <c r="B3" s="15" t="s">
        <v>31</v>
      </c>
      <c r="C3" s="10" t="s">
        <v>5</v>
      </c>
      <c r="D3" s="16" t="s">
        <v>8</v>
      </c>
      <c r="E3" s="13">
        <f t="shared" ref="E3:E11" si="0">SUM(F3:R3)</f>
        <v>497</v>
      </c>
      <c r="F3" s="17">
        <v>35</v>
      </c>
      <c r="G3" s="17">
        <v>41</v>
      </c>
      <c r="H3" s="17">
        <v>43</v>
      </c>
      <c r="I3" s="17">
        <v>41</v>
      </c>
      <c r="J3" s="17">
        <v>38</v>
      </c>
      <c r="K3" s="17">
        <v>38</v>
      </c>
      <c r="L3" s="17">
        <v>36</v>
      </c>
      <c r="M3" s="17">
        <v>41</v>
      </c>
      <c r="N3" s="17">
        <v>39</v>
      </c>
      <c r="O3" s="17">
        <v>37</v>
      </c>
      <c r="P3" s="17">
        <v>34</v>
      </c>
      <c r="Q3" s="17">
        <v>31</v>
      </c>
      <c r="R3" s="17">
        <f>SUM(S3:W3)</f>
        <v>43</v>
      </c>
      <c r="S3" s="17">
        <v>8</v>
      </c>
      <c r="T3" s="17">
        <v>8</v>
      </c>
      <c r="U3" s="17">
        <v>8</v>
      </c>
      <c r="V3" s="17">
        <v>9</v>
      </c>
      <c r="W3" s="17">
        <v>10</v>
      </c>
      <c r="X3" s="34">
        <f t="shared" ref="X3:X11" si="1">E3/13</f>
        <v>38.230769230769234</v>
      </c>
      <c r="Y3" s="34">
        <f t="shared" ref="Y3:Y11" si="2">X3/5</f>
        <v>7.6461538461538465</v>
      </c>
      <c r="AD3">
        <f t="shared" ref="AD3:AD7" si="3">E3-$AE$1</f>
        <v>-153</v>
      </c>
      <c r="AE3" s="19">
        <f t="shared" ref="AE3:AE7" si="4">E3/$AE$1</f>
        <v>0.76461538461538459</v>
      </c>
    </row>
    <row r="4" spans="1:31">
      <c r="A4" s="9">
        <v>2</v>
      </c>
      <c r="B4" s="11" t="s">
        <v>29</v>
      </c>
      <c r="C4" s="12" t="s">
        <v>5</v>
      </c>
      <c r="D4" s="12" t="s">
        <v>9</v>
      </c>
      <c r="E4" s="13">
        <f t="shared" si="0"/>
        <v>453</v>
      </c>
      <c r="F4" s="14">
        <v>37</v>
      </c>
      <c r="G4" s="14">
        <v>41</v>
      </c>
      <c r="H4" s="14">
        <v>40</v>
      </c>
      <c r="I4" s="14">
        <v>41</v>
      </c>
      <c r="J4" s="14">
        <v>37</v>
      </c>
      <c r="K4" s="14">
        <v>33</v>
      </c>
      <c r="L4" s="14">
        <v>38</v>
      </c>
      <c r="M4" s="14">
        <v>33</v>
      </c>
      <c r="N4" s="14">
        <v>34</v>
      </c>
      <c r="O4" s="14">
        <v>30</v>
      </c>
      <c r="P4" s="14">
        <v>29</v>
      </c>
      <c r="Q4" s="14">
        <v>30</v>
      </c>
      <c r="R4" s="14">
        <f t="shared" ref="R4:R11" si="5">SUM(S4:W4)</f>
        <v>30</v>
      </c>
      <c r="S4" s="14">
        <v>8</v>
      </c>
      <c r="T4" s="14">
        <v>8</v>
      </c>
      <c r="U4" s="14">
        <v>8</v>
      </c>
      <c r="V4" s="14">
        <v>6</v>
      </c>
      <c r="W4" s="14"/>
      <c r="X4" s="34">
        <f t="shared" si="1"/>
        <v>34.846153846153847</v>
      </c>
      <c r="Y4" s="34">
        <f t="shared" si="2"/>
        <v>6.9692307692307693</v>
      </c>
      <c r="Z4">
        <f>E3-E4</f>
        <v>44</v>
      </c>
      <c r="AA4" s="19">
        <f t="shared" ref="AA4:AA7" si="6">E4/E3</f>
        <v>0.91146881287726356</v>
      </c>
      <c r="AB4">
        <f t="shared" ref="AB4:AB7" si="7">E4-E$3</f>
        <v>-44</v>
      </c>
      <c r="AC4" s="19">
        <f t="shared" ref="AC4:AC7" si="8">E4/E$3</f>
        <v>0.91146881287726356</v>
      </c>
      <c r="AD4">
        <f t="shared" si="3"/>
        <v>-197</v>
      </c>
      <c r="AE4" s="19">
        <f t="shared" si="4"/>
        <v>0.69692307692307698</v>
      </c>
    </row>
    <row r="5" spans="1:31">
      <c r="A5" s="9">
        <v>3</v>
      </c>
      <c r="B5" s="11" t="s">
        <v>34</v>
      </c>
      <c r="C5" s="12" t="s">
        <v>5</v>
      </c>
      <c r="D5" s="12" t="s">
        <v>9</v>
      </c>
      <c r="E5" s="13">
        <f t="shared" si="0"/>
        <v>414</v>
      </c>
      <c r="F5" s="17">
        <v>36</v>
      </c>
      <c r="G5" s="17">
        <v>31</v>
      </c>
      <c r="H5" s="17">
        <v>36</v>
      </c>
      <c r="I5" s="17">
        <v>40</v>
      </c>
      <c r="J5" s="17">
        <v>25</v>
      </c>
      <c r="K5" s="17">
        <v>33</v>
      </c>
      <c r="L5" s="17">
        <v>37</v>
      </c>
      <c r="M5" s="17">
        <v>21</v>
      </c>
      <c r="N5" s="17">
        <v>28</v>
      </c>
      <c r="O5" s="17">
        <v>27</v>
      </c>
      <c r="P5" s="17">
        <v>32</v>
      </c>
      <c r="Q5" s="17">
        <v>29</v>
      </c>
      <c r="R5" s="17">
        <f t="shared" si="5"/>
        <v>39</v>
      </c>
      <c r="S5" s="17">
        <v>7</v>
      </c>
      <c r="T5" s="17">
        <v>9</v>
      </c>
      <c r="U5" s="17">
        <v>6</v>
      </c>
      <c r="V5" s="17">
        <v>8</v>
      </c>
      <c r="W5" s="17">
        <v>9</v>
      </c>
      <c r="X5" s="34">
        <f t="shared" si="1"/>
        <v>31.846153846153847</v>
      </c>
      <c r="Y5" s="34">
        <f t="shared" si="2"/>
        <v>6.3692307692307697</v>
      </c>
      <c r="Z5">
        <f t="shared" ref="Z5:Z10" si="9">E4-E5</f>
        <v>39</v>
      </c>
      <c r="AA5" s="19">
        <f t="shared" si="6"/>
        <v>0.91390728476821192</v>
      </c>
      <c r="AB5">
        <f t="shared" si="7"/>
        <v>-83</v>
      </c>
      <c r="AC5" s="19">
        <f t="shared" si="8"/>
        <v>0.83299798792756541</v>
      </c>
      <c r="AD5">
        <f t="shared" si="3"/>
        <v>-236</v>
      </c>
      <c r="AE5" s="19">
        <f t="shared" si="4"/>
        <v>0.63692307692307693</v>
      </c>
    </row>
    <row r="6" spans="1:31">
      <c r="A6" s="9">
        <v>4</v>
      </c>
      <c r="B6" s="11" t="s">
        <v>44</v>
      </c>
      <c r="C6" s="12" t="s">
        <v>5</v>
      </c>
      <c r="D6" s="12" t="s">
        <v>6</v>
      </c>
      <c r="E6" s="13">
        <f t="shared" si="0"/>
        <v>392</v>
      </c>
      <c r="F6" s="14">
        <v>31</v>
      </c>
      <c r="G6" s="14">
        <v>29</v>
      </c>
      <c r="H6" s="14">
        <v>39</v>
      </c>
      <c r="I6" s="14">
        <v>32</v>
      </c>
      <c r="J6" s="14">
        <v>25</v>
      </c>
      <c r="K6" s="14">
        <v>37</v>
      </c>
      <c r="L6" s="14">
        <v>30</v>
      </c>
      <c r="M6" s="14">
        <v>26</v>
      </c>
      <c r="N6" s="14">
        <v>24</v>
      </c>
      <c r="O6" s="14">
        <v>32</v>
      </c>
      <c r="P6" s="14">
        <v>38</v>
      </c>
      <c r="Q6" s="14">
        <v>23</v>
      </c>
      <c r="R6" s="14">
        <f t="shared" si="5"/>
        <v>26</v>
      </c>
      <c r="S6" s="14">
        <v>8</v>
      </c>
      <c r="T6" s="14">
        <v>9</v>
      </c>
      <c r="U6" s="14">
        <v>7</v>
      </c>
      <c r="V6" s="14">
        <v>2</v>
      </c>
      <c r="W6" s="14"/>
      <c r="X6" s="34">
        <f t="shared" si="1"/>
        <v>30.153846153846153</v>
      </c>
      <c r="Y6" s="34">
        <f t="shared" si="2"/>
        <v>6.0307692307692307</v>
      </c>
      <c r="Z6">
        <f t="shared" si="9"/>
        <v>22</v>
      </c>
      <c r="AA6" s="19">
        <f t="shared" si="6"/>
        <v>0.9468599033816425</v>
      </c>
      <c r="AB6">
        <f t="shared" si="7"/>
        <v>-105</v>
      </c>
      <c r="AC6" s="19">
        <f t="shared" si="8"/>
        <v>0.78873239436619713</v>
      </c>
      <c r="AD6">
        <f t="shared" si="3"/>
        <v>-258</v>
      </c>
      <c r="AE6" s="19">
        <f t="shared" si="4"/>
        <v>0.60307692307692307</v>
      </c>
    </row>
    <row r="7" spans="1:31">
      <c r="A7" s="9">
        <v>5</v>
      </c>
      <c r="B7" s="11" t="s">
        <v>41</v>
      </c>
      <c r="C7" s="12" t="s">
        <v>5</v>
      </c>
      <c r="D7" s="12" t="s">
        <v>8</v>
      </c>
      <c r="E7" s="13">
        <f t="shared" si="0"/>
        <v>372</v>
      </c>
      <c r="F7" s="17">
        <v>37</v>
      </c>
      <c r="G7" s="17">
        <v>35</v>
      </c>
      <c r="H7" s="17">
        <v>33</v>
      </c>
      <c r="I7" s="17">
        <v>41</v>
      </c>
      <c r="J7" s="17">
        <v>23</v>
      </c>
      <c r="K7" s="17">
        <v>33</v>
      </c>
      <c r="L7" s="17">
        <v>30</v>
      </c>
      <c r="M7" s="17">
        <v>32</v>
      </c>
      <c r="N7" s="17">
        <v>21</v>
      </c>
      <c r="O7" s="17">
        <v>29</v>
      </c>
      <c r="P7" s="17">
        <v>28</v>
      </c>
      <c r="Q7" s="17">
        <v>24</v>
      </c>
      <c r="R7" s="17">
        <f t="shared" si="5"/>
        <v>6</v>
      </c>
      <c r="S7" s="17">
        <v>6</v>
      </c>
      <c r="T7" s="17"/>
      <c r="U7" s="17"/>
      <c r="V7" s="17"/>
      <c r="W7" s="17"/>
      <c r="X7" s="34">
        <f t="shared" si="1"/>
        <v>28.615384615384617</v>
      </c>
      <c r="Y7" s="34">
        <f t="shared" si="2"/>
        <v>5.7230769230769232</v>
      </c>
      <c r="Z7">
        <f t="shared" si="9"/>
        <v>20</v>
      </c>
      <c r="AA7" s="19">
        <f t="shared" si="6"/>
        <v>0.94897959183673475</v>
      </c>
      <c r="AB7">
        <f t="shared" si="7"/>
        <v>-125</v>
      </c>
      <c r="AC7" s="19">
        <f t="shared" si="8"/>
        <v>0.74849094567404428</v>
      </c>
      <c r="AD7">
        <f t="shared" si="3"/>
        <v>-278</v>
      </c>
      <c r="AE7" s="19">
        <f t="shared" si="4"/>
        <v>0.5723076923076923</v>
      </c>
    </row>
    <row r="8" spans="1:31">
      <c r="A8" s="9">
        <v>6</v>
      </c>
      <c r="B8" s="11" t="s">
        <v>22</v>
      </c>
      <c r="C8" s="12" t="s">
        <v>5</v>
      </c>
      <c r="D8" s="12" t="s">
        <v>9</v>
      </c>
      <c r="E8" s="13">
        <f t="shared" si="0"/>
        <v>306</v>
      </c>
      <c r="F8" s="18">
        <v>31</v>
      </c>
      <c r="G8" s="18">
        <v>29</v>
      </c>
      <c r="H8" s="18">
        <v>32</v>
      </c>
      <c r="I8" s="18">
        <v>26</v>
      </c>
      <c r="J8" s="18">
        <v>20</v>
      </c>
      <c r="K8" s="18">
        <v>26</v>
      </c>
      <c r="L8" s="18">
        <v>24</v>
      </c>
      <c r="M8" s="18">
        <v>25</v>
      </c>
      <c r="N8" s="18">
        <v>24</v>
      </c>
      <c r="O8" s="18">
        <v>13</v>
      </c>
      <c r="P8" s="18">
        <v>20</v>
      </c>
      <c r="Q8" s="18">
        <v>16</v>
      </c>
      <c r="R8" s="18">
        <f t="shared" si="5"/>
        <v>20</v>
      </c>
      <c r="S8" s="18">
        <v>7</v>
      </c>
      <c r="T8" s="18">
        <v>3</v>
      </c>
      <c r="U8" s="18">
        <v>6</v>
      </c>
      <c r="V8" s="18">
        <v>4</v>
      </c>
      <c r="W8" s="18"/>
      <c r="X8" s="34">
        <f t="shared" si="1"/>
        <v>23.53846153846154</v>
      </c>
      <c r="Y8" s="34">
        <f t="shared" si="2"/>
        <v>4.7076923076923078</v>
      </c>
      <c r="Z8">
        <f t="shared" si="9"/>
        <v>66</v>
      </c>
      <c r="AA8" s="19">
        <f>E8/E7</f>
        <v>0.82258064516129037</v>
      </c>
      <c r="AB8">
        <f>E8-E$3</f>
        <v>-191</v>
      </c>
      <c r="AC8" s="19">
        <f>E8/E$3</f>
        <v>0.61569416498993967</v>
      </c>
      <c r="AD8">
        <f>E8-$AE$1</f>
        <v>-344</v>
      </c>
      <c r="AE8" s="19">
        <f>E8/$AE$1</f>
        <v>0.47076923076923077</v>
      </c>
    </row>
    <row r="9" spans="1:31">
      <c r="A9" s="9">
        <v>7</v>
      </c>
      <c r="B9" s="24" t="s">
        <v>37</v>
      </c>
      <c r="C9" s="25" t="s">
        <v>5</v>
      </c>
      <c r="D9" s="25" t="s">
        <v>6</v>
      </c>
      <c r="E9" s="13">
        <f t="shared" si="0"/>
        <v>299</v>
      </c>
      <c r="F9" s="17">
        <v>26</v>
      </c>
      <c r="G9" s="17">
        <v>28</v>
      </c>
      <c r="H9" s="17">
        <v>39</v>
      </c>
      <c r="I9" s="17">
        <v>18</v>
      </c>
      <c r="J9" s="17">
        <v>24</v>
      </c>
      <c r="K9" s="17">
        <v>19</v>
      </c>
      <c r="L9" s="17">
        <v>12</v>
      </c>
      <c r="M9" s="17">
        <v>21</v>
      </c>
      <c r="N9" s="17">
        <v>8</v>
      </c>
      <c r="O9" s="17">
        <v>19</v>
      </c>
      <c r="P9" s="17">
        <v>26</v>
      </c>
      <c r="Q9" s="17">
        <v>21</v>
      </c>
      <c r="R9" s="17">
        <f t="shared" si="5"/>
        <v>38</v>
      </c>
      <c r="S9" s="17">
        <v>6</v>
      </c>
      <c r="T9" s="17">
        <v>9</v>
      </c>
      <c r="U9" s="17">
        <v>9</v>
      </c>
      <c r="V9" s="17">
        <v>7</v>
      </c>
      <c r="W9" s="17">
        <v>7</v>
      </c>
      <c r="X9" s="34">
        <f t="shared" si="1"/>
        <v>23</v>
      </c>
      <c r="Y9" s="34">
        <f t="shared" si="2"/>
        <v>4.5999999999999996</v>
      </c>
      <c r="Z9">
        <f t="shared" si="9"/>
        <v>7</v>
      </c>
      <c r="AA9" s="19">
        <f t="shared" ref="AA9:AA10" si="10">E9/E8</f>
        <v>0.97712418300653592</v>
      </c>
      <c r="AB9">
        <f t="shared" ref="AB9:AB10" si="11">E9-E$3</f>
        <v>-198</v>
      </c>
      <c r="AC9" s="19">
        <f t="shared" ref="AC9:AC10" si="12">E9/E$3</f>
        <v>0.60160965794768617</v>
      </c>
      <c r="AD9">
        <f t="shared" ref="AD9:AD10" si="13">E9-$AE$1</f>
        <v>-351</v>
      </c>
      <c r="AE9" s="19">
        <f t="shared" ref="AE9:AE10" si="14">E9/$AE$1</f>
        <v>0.46</v>
      </c>
    </row>
    <row r="10" spans="1:31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246</v>
      </c>
      <c r="F10" s="18">
        <v>31</v>
      </c>
      <c r="G10" s="18">
        <v>30</v>
      </c>
      <c r="H10" s="18">
        <v>19</v>
      </c>
      <c r="I10" s="18">
        <v>26</v>
      </c>
      <c r="J10" s="14">
        <v>23</v>
      </c>
      <c r="K10" s="14">
        <v>23</v>
      </c>
      <c r="L10" s="14">
        <v>18</v>
      </c>
      <c r="M10" s="14">
        <v>3</v>
      </c>
      <c r="N10" s="14">
        <v>16</v>
      </c>
      <c r="O10" s="14">
        <v>9</v>
      </c>
      <c r="P10" s="14">
        <v>13</v>
      </c>
      <c r="Q10" s="14">
        <v>9</v>
      </c>
      <c r="R10" s="14">
        <f t="shared" si="5"/>
        <v>26</v>
      </c>
      <c r="S10" s="14">
        <v>2</v>
      </c>
      <c r="T10" s="14">
        <v>6</v>
      </c>
      <c r="U10" s="14">
        <v>5</v>
      </c>
      <c r="V10" s="14">
        <v>8</v>
      </c>
      <c r="W10" s="14">
        <v>5</v>
      </c>
      <c r="X10" s="34">
        <f t="shared" si="1"/>
        <v>18.923076923076923</v>
      </c>
      <c r="Y10" s="34">
        <f t="shared" si="2"/>
        <v>3.7846153846153845</v>
      </c>
      <c r="Z10">
        <f t="shared" si="9"/>
        <v>53</v>
      </c>
      <c r="AA10" s="19">
        <f t="shared" si="10"/>
        <v>0.82274247491638797</v>
      </c>
      <c r="AB10">
        <f t="shared" si="11"/>
        <v>-251</v>
      </c>
      <c r="AC10" s="19">
        <f t="shared" si="12"/>
        <v>0.49496981891348091</v>
      </c>
      <c r="AD10">
        <f t="shared" si="13"/>
        <v>-404</v>
      </c>
      <c r="AE10" s="19">
        <f t="shared" si="14"/>
        <v>0.37846153846153846</v>
      </c>
    </row>
    <row r="11" spans="1:31">
      <c r="A11" s="9">
        <v>9</v>
      </c>
      <c r="B11" s="11" t="s">
        <v>7</v>
      </c>
      <c r="C11" s="10" t="s">
        <v>5</v>
      </c>
      <c r="D11" s="12" t="s">
        <v>8</v>
      </c>
      <c r="E11" s="13">
        <f t="shared" si="0"/>
        <v>13</v>
      </c>
      <c r="F11" s="17">
        <v>13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>
        <f t="shared" si="5"/>
        <v>0</v>
      </c>
      <c r="S11" s="17"/>
      <c r="T11" s="17"/>
      <c r="U11" s="17"/>
      <c r="V11" s="17"/>
      <c r="W11" s="17"/>
      <c r="X11" s="34">
        <f t="shared" si="1"/>
        <v>1</v>
      </c>
      <c r="Y11" s="34">
        <f t="shared" si="2"/>
        <v>0.2</v>
      </c>
      <c r="Z11">
        <f>E10-E11</f>
        <v>233</v>
      </c>
      <c r="AA11" s="19">
        <f>E11/E10</f>
        <v>5.2845528455284556E-2</v>
      </c>
      <c r="AB11">
        <f>E11-E$3</f>
        <v>-484</v>
      </c>
      <c r="AC11" s="19">
        <f>E11/E$3</f>
        <v>2.6156941649899398E-2</v>
      </c>
      <c r="AD11">
        <f>E11-$AE$1</f>
        <v>-637</v>
      </c>
      <c r="AE11" s="19">
        <f>E11/$AE$1</f>
        <v>0.02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35</v>
      </c>
      <c r="G16" s="2">
        <f>SUM($F3:G3)</f>
        <v>76</v>
      </c>
      <c r="H16" s="2">
        <f>SUM($F3:H3)</f>
        <v>119</v>
      </c>
      <c r="I16" s="2">
        <f>SUM($F3:I3)</f>
        <v>160</v>
      </c>
      <c r="J16" s="2">
        <f>SUM($F3:J3)</f>
        <v>198</v>
      </c>
      <c r="K16" s="2">
        <f>SUM($F3:K3)</f>
        <v>236</v>
      </c>
      <c r="L16" s="2">
        <f>SUM($F3:L3)</f>
        <v>272</v>
      </c>
      <c r="M16" s="2">
        <f>SUM($F3:M3)</f>
        <v>313</v>
      </c>
      <c r="N16" s="2">
        <f>SUM($F3:N3)</f>
        <v>352</v>
      </c>
      <c r="O16" s="2">
        <f>SUM($F3:O3)</f>
        <v>389</v>
      </c>
      <c r="P16" s="2">
        <f>SUM($F3:P3)</f>
        <v>423</v>
      </c>
      <c r="Q16" s="2">
        <f>SUM($F3:Q3)</f>
        <v>454</v>
      </c>
      <c r="R16" s="2">
        <f>SUM($F3:R3)</f>
        <v>497</v>
      </c>
    </row>
    <row r="17" spans="1:18">
      <c r="A17" s="5" t="s">
        <v>6</v>
      </c>
      <c r="B17" s="4" t="s">
        <v>16</v>
      </c>
      <c r="D17" s="2"/>
      <c r="F17" s="2">
        <f>SUM($F4:F4)</f>
        <v>37</v>
      </c>
      <c r="G17" s="2">
        <f>SUM($F4:G4)</f>
        <v>78</v>
      </c>
      <c r="H17" s="2">
        <f>SUM($F4:H4)</f>
        <v>118</v>
      </c>
      <c r="I17" s="2">
        <f>SUM($F4:I4)</f>
        <v>159</v>
      </c>
      <c r="J17" s="2">
        <f>SUM($F4:J4)</f>
        <v>196</v>
      </c>
      <c r="K17" s="2">
        <f>SUM($F4:K4)</f>
        <v>229</v>
      </c>
      <c r="L17" s="2">
        <f>SUM($F4:L4)</f>
        <v>267</v>
      </c>
      <c r="M17" s="2">
        <f>SUM($F4:M4)</f>
        <v>300</v>
      </c>
      <c r="N17" s="2">
        <f>SUM($F4:N4)</f>
        <v>334</v>
      </c>
      <c r="O17" s="2">
        <f>SUM($F4:O4)</f>
        <v>364</v>
      </c>
      <c r="P17" s="2">
        <f>SUM($F4:P4)</f>
        <v>393</v>
      </c>
      <c r="Q17" s="2">
        <f>SUM($F4:Q4)</f>
        <v>423</v>
      </c>
      <c r="R17" s="2">
        <f>SUM($F4:R4)</f>
        <v>453</v>
      </c>
    </row>
    <row r="18" spans="1:18">
      <c r="A18" s="5" t="s">
        <v>17</v>
      </c>
      <c r="B18" s="4" t="s">
        <v>18</v>
      </c>
      <c r="D18" s="2"/>
      <c r="F18" s="2">
        <f>SUM($F5:F5)</f>
        <v>36</v>
      </c>
      <c r="G18" s="2">
        <f>SUM($F5:G5)</f>
        <v>67</v>
      </c>
      <c r="H18" s="2">
        <f>SUM($F5:H5)</f>
        <v>103</v>
      </c>
      <c r="I18" s="2">
        <f>SUM($F5:I5)</f>
        <v>143</v>
      </c>
      <c r="J18" s="2">
        <f>SUM($F5:J5)</f>
        <v>168</v>
      </c>
      <c r="K18" s="2">
        <f>SUM($F5:K5)</f>
        <v>201</v>
      </c>
      <c r="L18" s="2">
        <f>SUM($F5:L5)</f>
        <v>238</v>
      </c>
      <c r="M18" s="2">
        <f>SUM($F5:M5)</f>
        <v>259</v>
      </c>
      <c r="N18" s="2">
        <f>SUM($F5:N5)</f>
        <v>287</v>
      </c>
      <c r="O18" s="2">
        <f>SUM($F5:O5)</f>
        <v>314</v>
      </c>
      <c r="P18" s="2">
        <f>SUM($F5:P5)</f>
        <v>346</v>
      </c>
      <c r="Q18" s="2">
        <f>SUM($F5:Q5)</f>
        <v>375</v>
      </c>
      <c r="R18" s="2">
        <f>SUM($F5:R5)</f>
        <v>414</v>
      </c>
    </row>
    <row r="19" spans="1:18">
      <c r="A19" s="5" t="s">
        <v>19</v>
      </c>
      <c r="B19" s="6" t="s">
        <v>20</v>
      </c>
      <c r="D19" s="2"/>
      <c r="F19" s="2">
        <f>SUM($F6:F6)</f>
        <v>31</v>
      </c>
      <c r="G19" s="2">
        <f>SUM($F6:G6)</f>
        <v>60</v>
      </c>
      <c r="H19" s="2">
        <f>SUM($F6:H6)</f>
        <v>99</v>
      </c>
      <c r="I19" s="2">
        <f>SUM($F6:I6)</f>
        <v>131</v>
      </c>
      <c r="J19" s="2">
        <f>SUM($F6:J6)</f>
        <v>156</v>
      </c>
      <c r="K19" s="2">
        <f>SUM($F6:K6)</f>
        <v>193</v>
      </c>
      <c r="L19" s="2">
        <f>SUM($F6:L6)</f>
        <v>223</v>
      </c>
      <c r="M19" s="2">
        <f>SUM($F6:M6)</f>
        <v>249</v>
      </c>
      <c r="N19" s="2">
        <f>SUM($F6:N6)</f>
        <v>273</v>
      </c>
      <c r="O19" s="2">
        <f>SUM($F6:O6)</f>
        <v>305</v>
      </c>
      <c r="P19" s="2">
        <f>SUM($F6:P6)</f>
        <v>343</v>
      </c>
      <c r="Q19" s="2">
        <f>SUM($F6:Q6)</f>
        <v>366</v>
      </c>
      <c r="R19" s="2">
        <f>SUM($F6:R6)</f>
        <v>392</v>
      </c>
    </row>
    <row r="20" spans="1:18">
      <c r="A20" s="7"/>
      <c r="D20" s="2"/>
      <c r="F20" s="2">
        <f>SUM($F7:F7)</f>
        <v>37</v>
      </c>
      <c r="G20" s="2">
        <f>SUM($F7:G7)</f>
        <v>72</v>
      </c>
      <c r="H20" s="2">
        <f>SUM($F7:H7)</f>
        <v>105</v>
      </c>
      <c r="I20" s="2">
        <f>SUM($F7:I7)</f>
        <v>146</v>
      </c>
      <c r="J20" s="2">
        <f>SUM($F7:J7)</f>
        <v>169</v>
      </c>
      <c r="K20" s="2">
        <f>SUM($F7:K7)</f>
        <v>202</v>
      </c>
      <c r="L20" s="2">
        <f>SUM($F7:L7)</f>
        <v>232</v>
      </c>
      <c r="M20" s="2">
        <f>SUM($F7:M7)</f>
        <v>264</v>
      </c>
      <c r="N20" s="2">
        <f>SUM($F7:N7)</f>
        <v>285</v>
      </c>
      <c r="O20" s="2">
        <f>SUM($F7:O7)</f>
        <v>314</v>
      </c>
      <c r="P20" s="2">
        <f>SUM($F7:P7)</f>
        <v>342</v>
      </c>
      <c r="Q20" s="2">
        <f>SUM($F7:Q7)</f>
        <v>366</v>
      </c>
      <c r="R20" s="2">
        <f>SUM($F7:R7)</f>
        <v>372</v>
      </c>
    </row>
    <row r="21" spans="1:18">
      <c r="A21" s="7"/>
      <c r="B21" s="4" t="s">
        <v>21</v>
      </c>
      <c r="D21" s="2"/>
      <c r="F21" s="2">
        <f>SUM($F8:F8)</f>
        <v>31</v>
      </c>
      <c r="G21" s="2">
        <f>SUM($F8:G8)</f>
        <v>60</v>
      </c>
      <c r="H21" s="2">
        <f>SUM($F8:H8)</f>
        <v>92</v>
      </c>
      <c r="I21" s="2">
        <f>SUM($F8:I8)</f>
        <v>118</v>
      </c>
      <c r="J21" s="2">
        <f>SUM($F8:J8)</f>
        <v>138</v>
      </c>
      <c r="K21" s="2">
        <f>SUM($F8:K8)</f>
        <v>164</v>
      </c>
      <c r="L21" s="2">
        <f>SUM($F8:L8)</f>
        <v>188</v>
      </c>
      <c r="M21" s="2">
        <f>SUM($F8:M8)</f>
        <v>213</v>
      </c>
      <c r="N21" s="2">
        <f>SUM($F8:N8)</f>
        <v>237</v>
      </c>
      <c r="O21" s="2">
        <f>SUM($F8:O8)</f>
        <v>250</v>
      </c>
      <c r="P21" s="2">
        <f>SUM($F8:P8)</f>
        <v>270</v>
      </c>
      <c r="Q21" s="2">
        <f>SUM($F8:Q8)</f>
        <v>286</v>
      </c>
      <c r="R21" s="2">
        <f>SUM($F8:R8)</f>
        <v>306</v>
      </c>
    </row>
    <row r="22" spans="1:18">
      <c r="F22" s="2">
        <f>SUM($F9:F9)</f>
        <v>26</v>
      </c>
      <c r="G22" s="2">
        <f>SUM($F9:G9)</f>
        <v>54</v>
      </c>
      <c r="H22" s="2">
        <f>SUM($F9:H9)</f>
        <v>93</v>
      </c>
      <c r="I22" s="2">
        <f>SUM($F9:I9)</f>
        <v>111</v>
      </c>
      <c r="J22" s="2">
        <f>SUM($F9:J9)</f>
        <v>135</v>
      </c>
      <c r="K22" s="2">
        <f>SUM($F9:K9)</f>
        <v>154</v>
      </c>
      <c r="L22" s="2">
        <f>SUM($F9:L9)</f>
        <v>166</v>
      </c>
      <c r="M22" s="2">
        <f>SUM($F9:M9)</f>
        <v>187</v>
      </c>
      <c r="N22" s="2">
        <f>SUM($F9:N9)</f>
        <v>195</v>
      </c>
      <c r="O22" s="2">
        <f>SUM($F9:O9)</f>
        <v>214</v>
      </c>
      <c r="P22" s="2">
        <f>SUM($F9:P9)</f>
        <v>240</v>
      </c>
      <c r="Q22" s="2">
        <f>SUM($F9:Q9)</f>
        <v>261</v>
      </c>
      <c r="R22" s="2">
        <f>SUM($F9:R9)</f>
        <v>299</v>
      </c>
    </row>
    <row r="23" spans="1:18">
      <c r="F23" s="2">
        <f>SUM($F10:F10)</f>
        <v>31</v>
      </c>
      <c r="G23" s="2">
        <f>SUM($F10:G10)</f>
        <v>61</v>
      </c>
      <c r="H23" s="2">
        <f>SUM($F10:H10)</f>
        <v>80</v>
      </c>
      <c r="I23" s="2">
        <f>SUM($F10:I10)</f>
        <v>106</v>
      </c>
      <c r="J23" s="2">
        <f>SUM($F10:J10)</f>
        <v>129</v>
      </c>
      <c r="K23" s="2">
        <f>SUM($F10:K10)</f>
        <v>152</v>
      </c>
      <c r="L23" s="2">
        <f>SUM($F10:L10)</f>
        <v>170</v>
      </c>
      <c r="M23" s="2">
        <f>SUM($F10:M10)</f>
        <v>173</v>
      </c>
      <c r="N23" s="2">
        <f>SUM($F10:N10)</f>
        <v>189</v>
      </c>
      <c r="O23" s="2">
        <f>SUM($F10:O10)</f>
        <v>198</v>
      </c>
      <c r="P23" s="2">
        <f>SUM($F10:P10)</f>
        <v>211</v>
      </c>
      <c r="Q23" s="2">
        <f>SUM($F10:Q10)</f>
        <v>220</v>
      </c>
      <c r="R23" s="2">
        <f>SUM($F10:R10)</f>
        <v>246</v>
      </c>
    </row>
    <row r="24" spans="1:18">
      <c r="F24" s="2">
        <f>SUM($F11:F11)</f>
        <v>13</v>
      </c>
      <c r="G24" s="2">
        <f>SUM($F11:G11)</f>
        <v>13</v>
      </c>
      <c r="H24" s="2">
        <f>SUM($F11:H11)</f>
        <v>13</v>
      </c>
      <c r="I24" s="2">
        <f>SUM($F11:I11)</f>
        <v>13</v>
      </c>
      <c r="J24" s="2">
        <f>SUM($F11:J11)</f>
        <v>13</v>
      </c>
      <c r="K24" s="2">
        <f>SUM($F11:K11)</f>
        <v>13</v>
      </c>
      <c r="L24" s="2">
        <f>SUM($F11:L11)</f>
        <v>13</v>
      </c>
      <c r="M24" s="2">
        <f>SUM($F11:M11)</f>
        <v>13</v>
      </c>
      <c r="N24" s="2">
        <f>SUM($F11:N11)</f>
        <v>13</v>
      </c>
      <c r="O24" s="2">
        <f>SUM($F11:O11)</f>
        <v>13</v>
      </c>
      <c r="P24" s="2">
        <f>SUM($F11:P11)</f>
        <v>13</v>
      </c>
      <c r="Q24" s="2">
        <f>SUM($F11:Q11)</f>
        <v>13</v>
      </c>
      <c r="R24" s="2">
        <f>SUM($F11:R11)</f>
        <v>13</v>
      </c>
    </row>
    <row r="25" spans="1:18">
      <c r="F25" s="2">
        <f t="shared" ref="F25:R25" si="15">MAX(F16:F24)</f>
        <v>37</v>
      </c>
      <c r="G25" s="2">
        <f t="shared" si="15"/>
        <v>78</v>
      </c>
      <c r="H25" s="2">
        <f t="shared" si="15"/>
        <v>119</v>
      </c>
      <c r="I25" s="2">
        <f t="shared" si="15"/>
        <v>160</v>
      </c>
      <c r="J25" s="2">
        <f t="shared" si="15"/>
        <v>198</v>
      </c>
      <c r="K25" s="2">
        <f t="shared" si="15"/>
        <v>236</v>
      </c>
      <c r="L25" s="2">
        <f t="shared" si="15"/>
        <v>272</v>
      </c>
      <c r="M25" s="2">
        <f t="shared" si="15"/>
        <v>313</v>
      </c>
      <c r="N25" s="2">
        <f t="shared" si="15"/>
        <v>352</v>
      </c>
      <c r="O25" s="2">
        <f t="shared" si="15"/>
        <v>389</v>
      </c>
      <c r="P25" s="2">
        <f t="shared" si="15"/>
        <v>423</v>
      </c>
      <c r="Q25" s="2">
        <f t="shared" si="15"/>
        <v>454</v>
      </c>
      <c r="R25" s="2">
        <f t="shared" si="15"/>
        <v>497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Paweł Kikel</v>
      </c>
      <c r="F30" s="8">
        <f t="shared" ref="F30:R38" si="17">F16/F$25</f>
        <v>0.94594594594594594</v>
      </c>
      <c r="G30" s="8">
        <f t="shared" si="17"/>
        <v>0.97435897435897434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Robert "Stanley" Stańczyk</v>
      </c>
      <c r="F31" s="8">
        <f t="shared" si="17"/>
        <v>1</v>
      </c>
      <c r="G31" s="8">
        <f t="shared" si="17"/>
        <v>1</v>
      </c>
      <c r="H31" s="8">
        <f t="shared" si="17"/>
        <v>0.99159663865546221</v>
      </c>
      <c r="I31" s="8">
        <f t="shared" si="17"/>
        <v>0.99375000000000002</v>
      </c>
      <c r="J31" s="8">
        <f t="shared" si="17"/>
        <v>0.98989898989898994</v>
      </c>
      <c r="K31" s="8">
        <f t="shared" si="17"/>
        <v>0.97033898305084743</v>
      </c>
      <c r="L31" s="8">
        <f t="shared" si="17"/>
        <v>0.98161764705882348</v>
      </c>
      <c r="M31" s="8">
        <f t="shared" si="17"/>
        <v>0.95846645367412142</v>
      </c>
      <c r="N31" s="8">
        <f t="shared" si="17"/>
        <v>0.94886363636363635</v>
      </c>
      <c r="O31" s="8">
        <f t="shared" si="17"/>
        <v>0.93573264781491006</v>
      </c>
      <c r="P31" s="8">
        <f t="shared" si="17"/>
        <v>0.92907801418439717</v>
      </c>
      <c r="Q31" s="8">
        <f t="shared" si="17"/>
        <v>0.93171806167400884</v>
      </c>
      <c r="R31" s="8">
        <f t="shared" si="17"/>
        <v>0.91146881287726356</v>
      </c>
    </row>
    <row r="32" spans="1:18">
      <c r="E32" s="1" t="str">
        <f t="shared" si="16"/>
        <v>Mateusz Jezierski</v>
      </c>
      <c r="F32" s="8">
        <f t="shared" si="17"/>
        <v>0.97297297297297303</v>
      </c>
      <c r="G32" s="8">
        <f t="shared" si="17"/>
        <v>0.85897435897435892</v>
      </c>
      <c r="H32" s="8">
        <f t="shared" si="17"/>
        <v>0.86554621848739499</v>
      </c>
      <c r="I32" s="8">
        <f t="shared" si="17"/>
        <v>0.89375000000000004</v>
      </c>
      <c r="J32" s="8">
        <f t="shared" si="17"/>
        <v>0.84848484848484851</v>
      </c>
      <c r="K32" s="8">
        <f t="shared" si="17"/>
        <v>0.85169491525423724</v>
      </c>
      <c r="L32" s="8">
        <f t="shared" si="17"/>
        <v>0.875</v>
      </c>
      <c r="M32" s="8">
        <f t="shared" si="17"/>
        <v>0.82747603833865813</v>
      </c>
      <c r="N32" s="8">
        <f t="shared" si="17"/>
        <v>0.81534090909090906</v>
      </c>
      <c r="O32" s="8">
        <f t="shared" si="17"/>
        <v>0.80719794344473006</v>
      </c>
      <c r="P32" s="8">
        <f t="shared" si="17"/>
        <v>0.81796690307328601</v>
      </c>
      <c r="Q32" s="8">
        <f t="shared" si="17"/>
        <v>0.82599118942731276</v>
      </c>
      <c r="R32" s="8">
        <f t="shared" si="17"/>
        <v>0.83299798792756541</v>
      </c>
    </row>
    <row r="33" spans="5:18">
      <c r="E33" s="1" t="str">
        <f t="shared" si="16"/>
        <v>Mateusz Brzeziński</v>
      </c>
      <c r="F33" s="8">
        <f t="shared" si="17"/>
        <v>0.83783783783783783</v>
      </c>
      <c r="G33" s="8">
        <f t="shared" si="17"/>
        <v>0.76923076923076927</v>
      </c>
      <c r="H33" s="8">
        <f t="shared" si="17"/>
        <v>0.83193277310924374</v>
      </c>
      <c r="I33" s="8">
        <f t="shared" si="17"/>
        <v>0.81874999999999998</v>
      </c>
      <c r="J33" s="8">
        <f t="shared" si="17"/>
        <v>0.78787878787878785</v>
      </c>
      <c r="K33" s="8">
        <f t="shared" si="17"/>
        <v>0.81779661016949157</v>
      </c>
      <c r="L33" s="8">
        <f t="shared" si="17"/>
        <v>0.81985294117647056</v>
      </c>
      <c r="M33" s="8">
        <f t="shared" si="17"/>
        <v>0.79552715654952078</v>
      </c>
      <c r="N33" s="8">
        <f t="shared" si="17"/>
        <v>0.77556818181818177</v>
      </c>
      <c r="O33" s="8">
        <f t="shared" si="17"/>
        <v>0.78406169665809766</v>
      </c>
      <c r="P33" s="8">
        <f t="shared" si="17"/>
        <v>0.81087470449172572</v>
      </c>
      <c r="Q33" s="8">
        <f t="shared" si="17"/>
        <v>0.80616740088105732</v>
      </c>
      <c r="R33" s="8">
        <f t="shared" si="17"/>
        <v>0.78873239436619713</v>
      </c>
    </row>
    <row r="34" spans="5:18">
      <c r="E34" s="1" t="str">
        <f t="shared" si="16"/>
        <v>Jolanta "Fox" Lisowska</v>
      </c>
      <c r="F34" s="8">
        <f t="shared" si="17"/>
        <v>1</v>
      </c>
      <c r="G34" s="8">
        <f t="shared" si="17"/>
        <v>0.92307692307692313</v>
      </c>
      <c r="H34" s="8">
        <f t="shared" si="17"/>
        <v>0.88235294117647056</v>
      </c>
      <c r="I34" s="8">
        <f t="shared" si="17"/>
        <v>0.91249999999999998</v>
      </c>
      <c r="J34" s="8">
        <f t="shared" si="17"/>
        <v>0.85353535353535348</v>
      </c>
      <c r="K34" s="8">
        <f t="shared" si="17"/>
        <v>0.85593220338983056</v>
      </c>
      <c r="L34" s="8">
        <f t="shared" si="17"/>
        <v>0.8529411764705882</v>
      </c>
      <c r="M34" s="8">
        <f t="shared" si="17"/>
        <v>0.8434504792332268</v>
      </c>
      <c r="N34" s="8">
        <f t="shared" si="17"/>
        <v>0.80965909090909094</v>
      </c>
      <c r="O34" s="8">
        <f t="shared" si="17"/>
        <v>0.80719794344473006</v>
      </c>
      <c r="P34" s="8">
        <f t="shared" si="17"/>
        <v>0.80851063829787229</v>
      </c>
      <c r="Q34" s="8">
        <f t="shared" si="17"/>
        <v>0.80616740088105732</v>
      </c>
      <c r="R34" s="8">
        <f t="shared" si="17"/>
        <v>0.74849094567404428</v>
      </c>
    </row>
    <row r="35" spans="5:18">
      <c r="E35" s="1" t="str">
        <f t="shared" si="16"/>
        <v>Leszek "Haris" Jęczkowski</v>
      </c>
      <c r="F35" s="8">
        <f t="shared" si="17"/>
        <v>0.83783783783783783</v>
      </c>
      <c r="G35" s="8">
        <f t="shared" si="17"/>
        <v>0.76923076923076927</v>
      </c>
      <c r="H35" s="8">
        <f t="shared" si="17"/>
        <v>0.77310924369747902</v>
      </c>
      <c r="I35" s="8">
        <f t="shared" si="17"/>
        <v>0.73750000000000004</v>
      </c>
      <c r="J35" s="8">
        <f t="shared" si="17"/>
        <v>0.69696969696969702</v>
      </c>
      <c r="K35" s="8">
        <f t="shared" si="17"/>
        <v>0.69491525423728817</v>
      </c>
      <c r="L35" s="8">
        <f t="shared" si="17"/>
        <v>0.69117647058823528</v>
      </c>
      <c r="M35" s="8">
        <f t="shared" si="17"/>
        <v>0.68051118210862616</v>
      </c>
      <c r="N35" s="8">
        <f t="shared" si="17"/>
        <v>0.67329545454545459</v>
      </c>
      <c r="O35" s="8">
        <f t="shared" si="17"/>
        <v>0.64267352185089976</v>
      </c>
      <c r="P35" s="8">
        <f t="shared" si="17"/>
        <v>0.63829787234042556</v>
      </c>
      <c r="Q35" s="8">
        <f t="shared" si="17"/>
        <v>0.62995594713656389</v>
      </c>
      <c r="R35" s="8">
        <f t="shared" si="17"/>
        <v>0.61569416498993967</v>
      </c>
    </row>
    <row r="36" spans="5:18">
      <c r="E36" s="1" t="str">
        <f t="shared" si="16"/>
        <v>Łukasz Suska</v>
      </c>
      <c r="F36" s="8">
        <f t="shared" si="17"/>
        <v>0.70270270270270274</v>
      </c>
      <c r="G36" s="8">
        <f t="shared" si="17"/>
        <v>0.69230769230769229</v>
      </c>
      <c r="H36" s="8">
        <f t="shared" si="17"/>
        <v>0.78151260504201681</v>
      </c>
      <c r="I36" s="8">
        <f t="shared" si="17"/>
        <v>0.69374999999999998</v>
      </c>
      <c r="J36" s="8">
        <f t="shared" si="17"/>
        <v>0.68181818181818177</v>
      </c>
      <c r="K36" s="8">
        <f t="shared" si="17"/>
        <v>0.65254237288135597</v>
      </c>
      <c r="L36" s="8">
        <f t="shared" si="17"/>
        <v>0.61029411764705888</v>
      </c>
      <c r="M36" s="8">
        <f t="shared" si="17"/>
        <v>0.597444089456869</v>
      </c>
      <c r="N36" s="8">
        <f t="shared" si="17"/>
        <v>0.55397727272727271</v>
      </c>
      <c r="O36" s="8">
        <f t="shared" si="17"/>
        <v>0.55012853470437018</v>
      </c>
      <c r="P36" s="8">
        <f t="shared" si="17"/>
        <v>0.56737588652482274</v>
      </c>
      <c r="Q36" s="8">
        <f t="shared" si="17"/>
        <v>0.57488986784140972</v>
      </c>
      <c r="R36" s="8">
        <f t="shared" si="17"/>
        <v>0.60160965794768617</v>
      </c>
    </row>
    <row r="37" spans="5:18">
      <c r="E37" s="1" t="str">
        <f t="shared" si="16"/>
        <v>Dorota Janiszewska</v>
      </c>
      <c r="F37" s="8">
        <f t="shared" si="17"/>
        <v>0.83783783783783783</v>
      </c>
      <c r="G37" s="8">
        <f t="shared" si="17"/>
        <v>0.78205128205128205</v>
      </c>
      <c r="H37" s="8">
        <f t="shared" si="17"/>
        <v>0.67226890756302526</v>
      </c>
      <c r="I37" s="8">
        <f t="shared" si="17"/>
        <v>0.66249999999999998</v>
      </c>
      <c r="J37" s="8">
        <f t="shared" si="17"/>
        <v>0.65151515151515149</v>
      </c>
      <c r="K37" s="8">
        <f t="shared" si="17"/>
        <v>0.64406779661016944</v>
      </c>
      <c r="L37" s="8">
        <f t="shared" si="17"/>
        <v>0.625</v>
      </c>
      <c r="M37" s="8">
        <f t="shared" si="17"/>
        <v>0.55271565495207664</v>
      </c>
      <c r="N37" s="8">
        <f t="shared" si="17"/>
        <v>0.53693181818181823</v>
      </c>
      <c r="O37" s="8">
        <f t="shared" si="17"/>
        <v>0.50899742930591263</v>
      </c>
      <c r="P37" s="8">
        <f t="shared" si="17"/>
        <v>0.49881796690307328</v>
      </c>
      <c r="Q37" s="8">
        <f t="shared" si="17"/>
        <v>0.48458149779735682</v>
      </c>
      <c r="R37" s="8">
        <f t="shared" si="17"/>
        <v>0.49496981891348091</v>
      </c>
    </row>
    <row r="38" spans="5:18">
      <c r="E38" s="1" t="str">
        <f t="shared" si="16"/>
        <v>Krzysztof "FAZIK" Brzeziński</v>
      </c>
      <c r="F38" s="8">
        <f t="shared" si="17"/>
        <v>0.35135135135135137</v>
      </c>
      <c r="G38" s="8">
        <f t="shared" si="17"/>
        <v>0.16666666666666666</v>
      </c>
      <c r="H38" s="8">
        <f t="shared" si="17"/>
        <v>0.1092436974789916</v>
      </c>
      <c r="I38" s="8">
        <f t="shared" si="17"/>
        <v>8.1250000000000003E-2</v>
      </c>
      <c r="J38" s="8">
        <f t="shared" si="17"/>
        <v>6.5656565656565663E-2</v>
      </c>
      <c r="K38" s="8">
        <f t="shared" si="17"/>
        <v>5.5084745762711863E-2</v>
      </c>
      <c r="L38" s="8">
        <f t="shared" si="17"/>
        <v>4.779411764705882E-2</v>
      </c>
      <c r="M38" s="8">
        <f t="shared" si="17"/>
        <v>4.1533546325878593E-2</v>
      </c>
      <c r="N38" s="8">
        <f t="shared" si="17"/>
        <v>3.6931818181818184E-2</v>
      </c>
      <c r="O38" s="8">
        <f t="shared" si="17"/>
        <v>3.3419023136246784E-2</v>
      </c>
      <c r="P38" s="8">
        <f t="shared" si="17"/>
        <v>3.0732860520094562E-2</v>
      </c>
      <c r="Q38" s="8">
        <f t="shared" si="17"/>
        <v>2.8634361233480177E-2</v>
      </c>
      <c r="R38" s="8">
        <f t="shared" si="17"/>
        <v>2.6156941649899398E-2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5" t="s">
        <v>4</v>
      </c>
      <c r="F1" s="38">
        <v>1</v>
      </c>
      <c r="G1" s="38">
        <v>2</v>
      </c>
      <c r="H1" s="38">
        <v>3</v>
      </c>
      <c r="I1" s="38">
        <v>4</v>
      </c>
      <c r="J1" s="38">
        <v>5</v>
      </c>
      <c r="K1" s="38">
        <v>6</v>
      </c>
      <c r="L1" s="38">
        <v>7</v>
      </c>
      <c r="M1" s="38">
        <v>8</v>
      </c>
      <c r="N1" s="38">
        <v>9</v>
      </c>
      <c r="O1" s="38">
        <v>10</v>
      </c>
      <c r="P1" s="38">
        <v>11</v>
      </c>
      <c r="Q1" s="38">
        <v>12</v>
      </c>
      <c r="R1" s="38">
        <v>13</v>
      </c>
      <c r="S1" s="44"/>
      <c r="T1" s="44"/>
      <c r="U1" s="44"/>
      <c r="V1" s="44"/>
      <c r="W1" s="44"/>
      <c r="X1" s="22" t="s">
        <v>38</v>
      </c>
      <c r="Y1" s="22" t="s">
        <v>39</v>
      </c>
      <c r="Z1" s="37" t="s">
        <v>25</v>
      </c>
      <c r="AA1" s="37"/>
      <c r="AB1" s="37"/>
      <c r="AC1" s="37"/>
      <c r="AD1" s="20" t="s">
        <v>28</v>
      </c>
      <c r="AE1" s="32">
        <v>650</v>
      </c>
    </row>
    <row r="2" spans="1:31">
      <c r="A2" s="39"/>
      <c r="B2" s="39"/>
      <c r="C2" s="39"/>
      <c r="D2" s="41"/>
      <c r="E2" s="45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3">
        <v>0</v>
      </c>
      <c r="T2" s="33">
        <v>1</v>
      </c>
      <c r="U2" s="26">
        <v>2</v>
      </c>
      <c r="V2" s="27">
        <v>3</v>
      </c>
      <c r="W2" s="28">
        <v>4</v>
      </c>
      <c r="Z2" t="s">
        <v>26</v>
      </c>
      <c r="AA2" s="7" t="s">
        <v>33</v>
      </c>
      <c r="AB2" t="s">
        <v>24</v>
      </c>
      <c r="AC2" s="7" t="s">
        <v>33</v>
      </c>
      <c r="AD2" t="s">
        <v>27</v>
      </c>
      <c r="AE2" s="7" t="s">
        <v>33</v>
      </c>
    </row>
    <row r="3" spans="1:31">
      <c r="A3" s="9">
        <v>1</v>
      </c>
      <c r="B3" s="15" t="s">
        <v>31</v>
      </c>
      <c r="C3" s="10" t="s">
        <v>5</v>
      </c>
      <c r="D3" s="16" t="s">
        <v>6</v>
      </c>
      <c r="E3" s="13">
        <f t="shared" ref="E3:E18" si="0">SUM(F3:R3)</f>
        <v>504</v>
      </c>
      <c r="F3" s="17">
        <v>40</v>
      </c>
      <c r="G3" s="17">
        <v>42</v>
      </c>
      <c r="H3" s="17">
        <v>45</v>
      </c>
      <c r="I3" s="17">
        <v>45</v>
      </c>
      <c r="J3" s="17">
        <v>40</v>
      </c>
      <c r="K3" s="17">
        <v>35</v>
      </c>
      <c r="L3" s="17">
        <v>33</v>
      </c>
      <c r="M3" s="17">
        <v>35</v>
      </c>
      <c r="N3" s="17">
        <v>38</v>
      </c>
      <c r="O3" s="17">
        <v>33</v>
      </c>
      <c r="P3" s="17">
        <v>38</v>
      </c>
      <c r="Q3" s="17">
        <v>41</v>
      </c>
      <c r="R3" s="17">
        <f>SUM(S3:W3)</f>
        <v>39</v>
      </c>
      <c r="S3" s="17">
        <v>5</v>
      </c>
      <c r="T3" s="17">
        <v>10</v>
      </c>
      <c r="U3" s="17">
        <v>7</v>
      </c>
      <c r="V3" s="17">
        <v>8</v>
      </c>
      <c r="W3" s="17">
        <v>9</v>
      </c>
      <c r="X3" s="34">
        <f t="shared" ref="X3:X18" si="1">E3/13</f>
        <v>38.769230769230766</v>
      </c>
      <c r="Y3" s="34">
        <f t="shared" ref="Y3:Y18" si="2">X3/5</f>
        <v>7.7538461538461529</v>
      </c>
      <c r="AD3">
        <f t="shared" ref="AD3:AD7" si="3">E3-$AE$1</f>
        <v>-146</v>
      </c>
      <c r="AE3" s="19">
        <f t="shared" ref="AE3:AE7" si="4">E3/$AE$1</f>
        <v>0.77538461538461534</v>
      </c>
    </row>
    <row r="4" spans="1:31">
      <c r="A4" s="9">
        <v>2</v>
      </c>
      <c r="B4" s="11" t="s">
        <v>29</v>
      </c>
      <c r="C4" s="12" t="s">
        <v>5</v>
      </c>
      <c r="D4" s="12" t="s">
        <v>9</v>
      </c>
      <c r="E4" s="13">
        <f t="shared" si="0"/>
        <v>437</v>
      </c>
      <c r="F4" s="18">
        <v>39</v>
      </c>
      <c r="G4" s="18">
        <v>38</v>
      </c>
      <c r="H4" s="18">
        <v>36</v>
      </c>
      <c r="I4" s="18">
        <v>31</v>
      </c>
      <c r="J4" s="14">
        <v>35</v>
      </c>
      <c r="K4" s="14">
        <v>37</v>
      </c>
      <c r="L4" s="14">
        <v>31</v>
      </c>
      <c r="M4" s="14">
        <v>39</v>
      </c>
      <c r="N4" s="14">
        <v>26</v>
      </c>
      <c r="O4" s="14">
        <v>36</v>
      </c>
      <c r="P4" s="14">
        <v>32</v>
      </c>
      <c r="Q4" s="14">
        <v>18</v>
      </c>
      <c r="R4" s="14">
        <f t="shared" ref="R4:R18" si="5">SUM(S4:W4)</f>
        <v>39</v>
      </c>
      <c r="S4" s="14">
        <v>7</v>
      </c>
      <c r="T4" s="14">
        <v>7</v>
      </c>
      <c r="U4" s="14">
        <v>8</v>
      </c>
      <c r="V4" s="14">
        <v>8</v>
      </c>
      <c r="W4" s="14">
        <v>9</v>
      </c>
      <c r="X4" s="34">
        <f t="shared" si="1"/>
        <v>33.615384615384613</v>
      </c>
      <c r="Y4" s="34">
        <f t="shared" si="2"/>
        <v>6.7230769230769223</v>
      </c>
      <c r="Z4">
        <f>E3-E4</f>
        <v>67</v>
      </c>
      <c r="AA4" s="19">
        <f t="shared" ref="AA4:AA7" si="6">E4/E3</f>
        <v>0.86706349206349209</v>
      </c>
      <c r="AB4">
        <f t="shared" ref="AB4:AB7" si="7">E4-E$3</f>
        <v>-67</v>
      </c>
      <c r="AC4" s="19">
        <f t="shared" ref="AC4:AC7" si="8">E4/E$3</f>
        <v>0.86706349206349209</v>
      </c>
      <c r="AD4">
        <f t="shared" si="3"/>
        <v>-213</v>
      </c>
      <c r="AE4" s="19">
        <f t="shared" si="4"/>
        <v>0.67230769230769227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418</v>
      </c>
      <c r="F5" s="17">
        <v>26</v>
      </c>
      <c r="G5" s="17">
        <v>43</v>
      </c>
      <c r="H5" s="17">
        <v>30</v>
      </c>
      <c r="I5" s="17">
        <v>38</v>
      </c>
      <c r="J5" s="17">
        <v>29</v>
      </c>
      <c r="K5" s="17">
        <v>35</v>
      </c>
      <c r="L5" s="17">
        <v>27</v>
      </c>
      <c r="M5" s="17">
        <v>35</v>
      </c>
      <c r="N5" s="17">
        <v>24</v>
      </c>
      <c r="O5" s="17">
        <v>35</v>
      </c>
      <c r="P5" s="17">
        <v>35</v>
      </c>
      <c r="Q5" s="17">
        <v>20</v>
      </c>
      <c r="R5" s="17">
        <f t="shared" si="5"/>
        <v>41</v>
      </c>
      <c r="S5" s="17">
        <v>7</v>
      </c>
      <c r="T5" s="17">
        <v>9</v>
      </c>
      <c r="U5" s="17">
        <v>6</v>
      </c>
      <c r="V5" s="17">
        <v>9</v>
      </c>
      <c r="W5" s="17">
        <v>10</v>
      </c>
      <c r="X5" s="34">
        <f t="shared" si="1"/>
        <v>32.153846153846153</v>
      </c>
      <c r="Y5" s="34">
        <f t="shared" si="2"/>
        <v>6.430769230769231</v>
      </c>
      <c r="Z5">
        <f t="shared" ref="Z5:Z18" si="9">E4-E5</f>
        <v>19</v>
      </c>
      <c r="AA5" s="19">
        <f t="shared" si="6"/>
        <v>0.95652173913043481</v>
      </c>
      <c r="AB5">
        <f t="shared" si="7"/>
        <v>-86</v>
      </c>
      <c r="AC5" s="19">
        <f t="shared" si="8"/>
        <v>0.82936507936507942</v>
      </c>
      <c r="AD5">
        <f t="shared" si="3"/>
        <v>-232</v>
      </c>
      <c r="AE5" s="19">
        <f t="shared" si="4"/>
        <v>0.6430769230769231</v>
      </c>
    </row>
    <row r="6" spans="1:31">
      <c r="A6" s="9">
        <v>4</v>
      </c>
      <c r="B6" s="11" t="s">
        <v>34</v>
      </c>
      <c r="C6" s="12" t="s">
        <v>5</v>
      </c>
      <c r="D6" s="12" t="s">
        <v>9</v>
      </c>
      <c r="E6" s="13">
        <f t="shared" si="0"/>
        <v>387</v>
      </c>
      <c r="F6" s="14">
        <v>27</v>
      </c>
      <c r="G6" s="14">
        <v>27</v>
      </c>
      <c r="H6" s="14">
        <v>26</v>
      </c>
      <c r="I6" s="14">
        <v>34</v>
      </c>
      <c r="J6" s="14">
        <v>34</v>
      </c>
      <c r="K6" s="14">
        <v>33</v>
      </c>
      <c r="L6" s="14">
        <v>31</v>
      </c>
      <c r="M6" s="14">
        <v>29</v>
      </c>
      <c r="N6" s="14">
        <v>35</v>
      </c>
      <c r="O6" s="14">
        <v>26</v>
      </c>
      <c r="P6" s="14">
        <v>24</v>
      </c>
      <c r="Q6" s="14">
        <v>31</v>
      </c>
      <c r="R6" s="14">
        <f t="shared" si="5"/>
        <v>30</v>
      </c>
      <c r="S6" s="14">
        <v>5</v>
      </c>
      <c r="T6" s="14">
        <v>9</v>
      </c>
      <c r="U6" s="14">
        <v>7</v>
      </c>
      <c r="V6" s="14">
        <v>8</v>
      </c>
      <c r="W6" s="14">
        <v>1</v>
      </c>
      <c r="X6" s="34">
        <f t="shared" si="1"/>
        <v>29.76923076923077</v>
      </c>
      <c r="Y6" s="34">
        <f t="shared" si="2"/>
        <v>5.953846153846154</v>
      </c>
      <c r="Z6">
        <f t="shared" si="9"/>
        <v>31</v>
      </c>
      <c r="AA6" s="19">
        <f t="shared" si="6"/>
        <v>0.92583732057416268</v>
      </c>
      <c r="AB6">
        <f t="shared" si="7"/>
        <v>-117</v>
      </c>
      <c r="AC6" s="19">
        <f t="shared" si="8"/>
        <v>0.7678571428571429</v>
      </c>
      <c r="AD6">
        <f t="shared" si="3"/>
        <v>-263</v>
      </c>
      <c r="AE6" s="19">
        <f t="shared" si="4"/>
        <v>0.5953846153846154</v>
      </c>
    </row>
    <row r="7" spans="1:31">
      <c r="A7" s="9">
        <v>5</v>
      </c>
      <c r="B7" s="11" t="s">
        <v>10</v>
      </c>
      <c r="C7" s="12" t="s">
        <v>5</v>
      </c>
      <c r="D7" s="12" t="s">
        <v>9</v>
      </c>
      <c r="E7" s="13">
        <f t="shared" si="0"/>
        <v>375</v>
      </c>
      <c r="F7" s="17">
        <v>38</v>
      </c>
      <c r="G7" s="17">
        <v>33</v>
      </c>
      <c r="H7" s="17">
        <v>30</v>
      </c>
      <c r="I7" s="17">
        <v>32</v>
      </c>
      <c r="J7" s="17">
        <v>29</v>
      </c>
      <c r="K7" s="17">
        <v>35</v>
      </c>
      <c r="L7" s="17">
        <v>41</v>
      </c>
      <c r="M7" s="17">
        <v>30</v>
      </c>
      <c r="N7" s="17">
        <v>22</v>
      </c>
      <c r="O7" s="17">
        <v>16</v>
      </c>
      <c r="P7" s="17">
        <v>15</v>
      </c>
      <c r="Q7" s="17">
        <v>24</v>
      </c>
      <c r="R7" s="17">
        <f t="shared" si="5"/>
        <v>30</v>
      </c>
      <c r="S7" s="17">
        <v>9</v>
      </c>
      <c r="T7" s="17">
        <v>7</v>
      </c>
      <c r="U7" s="17">
        <v>8</v>
      </c>
      <c r="V7" s="17">
        <v>6</v>
      </c>
      <c r="W7" s="17"/>
      <c r="X7" s="34">
        <f t="shared" si="1"/>
        <v>28.846153846153847</v>
      </c>
      <c r="Y7" s="34">
        <f t="shared" si="2"/>
        <v>5.7692307692307692</v>
      </c>
      <c r="Z7">
        <f t="shared" si="9"/>
        <v>12</v>
      </c>
      <c r="AA7" s="19">
        <f t="shared" si="6"/>
        <v>0.96899224806201545</v>
      </c>
      <c r="AB7">
        <f t="shared" si="7"/>
        <v>-129</v>
      </c>
      <c r="AC7" s="19">
        <f t="shared" si="8"/>
        <v>0.74404761904761907</v>
      </c>
      <c r="AD7">
        <f t="shared" si="3"/>
        <v>-275</v>
      </c>
      <c r="AE7" s="19">
        <f t="shared" si="4"/>
        <v>0.57692307692307687</v>
      </c>
    </row>
    <row r="8" spans="1:31">
      <c r="A8" s="9">
        <v>6</v>
      </c>
      <c r="B8" s="11" t="s">
        <v>44</v>
      </c>
      <c r="C8" s="12" t="s">
        <v>5</v>
      </c>
      <c r="D8" s="12" t="s">
        <v>6</v>
      </c>
      <c r="E8" s="13">
        <f t="shared" si="0"/>
        <v>355</v>
      </c>
      <c r="F8" s="18">
        <v>23</v>
      </c>
      <c r="G8" s="18">
        <v>25</v>
      </c>
      <c r="H8" s="18">
        <v>33</v>
      </c>
      <c r="I8" s="18">
        <v>38</v>
      </c>
      <c r="J8" s="18">
        <v>27</v>
      </c>
      <c r="K8" s="18">
        <v>38</v>
      </c>
      <c r="L8" s="18">
        <v>16</v>
      </c>
      <c r="M8" s="18">
        <v>36</v>
      </c>
      <c r="N8" s="18">
        <v>30</v>
      </c>
      <c r="O8" s="18">
        <v>24</v>
      </c>
      <c r="P8" s="18">
        <v>15</v>
      </c>
      <c r="Q8" s="18">
        <v>7</v>
      </c>
      <c r="R8" s="18">
        <f t="shared" si="5"/>
        <v>43</v>
      </c>
      <c r="S8" s="18">
        <v>7</v>
      </c>
      <c r="T8" s="18">
        <v>9</v>
      </c>
      <c r="U8" s="18">
        <v>9</v>
      </c>
      <c r="V8" s="18">
        <v>9</v>
      </c>
      <c r="W8" s="18">
        <v>9</v>
      </c>
      <c r="X8" s="34">
        <f t="shared" si="1"/>
        <v>27.307692307692307</v>
      </c>
      <c r="Y8" s="34">
        <f t="shared" si="2"/>
        <v>5.4615384615384617</v>
      </c>
      <c r="Z8">
        <f t="shared" si="9"/>
        <v>20</v>
      </c>
      <c r="AA8" s="19">
        <f>E8/E7</f>
        <v>0.94666666666666666</v>
      </c>
      <c r="AB8">
        <f>E8-E$3</f>
        <v>-149</v>
      </c>
      <c r="AC8" s="19">
        <f>E8/E$3</f>
        <v>0.70436507936507942</v>
      </c>
      <c r="AD8">
        <f>E8-$AE$1</f>
        <v>-295</v>
      </c>
      <c r="AE8" s="19">
        <f>E8/$AE$1</f>
        <v>0.5461538461538461</v>
      </c>
    </row>
    <row r="9" spans="1:31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347</v>
      </c>
      <c r="F9" s="17">
        <v>24</v>
      </c>
      <c r="G9" s="17">
        <v>35</v>
      </c>
      <c r="H9" s="17">
        <v>22</v>
      </c>
      <c r="I9" s="17">
        <v>28</v>
      </c>
      <c r="J9" s="17">
        <v>25</v>
      </c>
      <c r="K9" s="17">
        <v>27</v>
      </c>
      <c r="L9" s="17">
        <v>32</v>
      </c>
      <c r="M9" s="17">
        <v>33</v>
      </c>
      <c r="N9" s="17">
        <v>25</v>
      </c>
      <c r="O9" s="17">
        <v>22</v>
      </c>
      <c r="P9" s="17">
        <v>14</v>
      </c>
      <c r="Q9" s="17">
        <v>18</v>
      </c>
      <c r="R9" s="17">
        <f t="shared" si="5"/>
        <v>42</v>
      </c>
      <c r="S9" s="17">
        <v>8</v>
      </c>
      <c r="T9" s="17">
        <v>9</v>
      </c>
      <c r="U9" s="17">
        <v>8</v>
      </c>
      <c r="V9" s="17">
        <v>9</v>
      </c>
      <c r="W9" s="17">
        <v>8</v>
      </c>
      <c r="X9" s="34">
        <f t="shared" si="1"/>
        <v>26.692307692307693</v>
      </c>
      <c r="Y9" s="34">
        <f t="shared" si="2"/>
        <v>5.338461538461539</v>
      </c>
      <c r="Z9">
        <f t="shared" si="9"/>
        <v>8</v>
      </c>
      <c r="AA9" s="19">
        <f t="shared" ref="AA9:AA18" si="10">E9/E8</f>
        <v>0.9774647887323944</v>
      </c>
      <c r="AB9">
        <f t="shared" ref="AB9:AB18" si="11">E9-E$3</f>
        <v>-157</v>
      </c>
      <c r="AC9" s="19">
        <f t="shared" ref="AC9:AC18" si="12">E9/E$3</f>
        <v>0.68849206349206349</v>
      </c>
      <c r="AD9">
        <f t="shared" ref="AD9:AD18" si="13">E9-$AE$1</f>
        <v>-303</v>
      </c>
      <c r="AE9" s="19">
        <f t="shared" ref="AE9:AE18" si="14">E9/$AE$1</f>
        <v>0.53384615384615386</v>
      </c>
    </row>
    <row r="10" spans="1:31">
      <c r="A10" s="9">
        <v>8</v>
      </c>
      <c r="B10" s="11" t="s">
        <v>36</v>
      </c>
      <c r="C10" s="10" t="s">
        <v>5</v>
      </c>
      <c r="D10" s="16" t="s">
        <v>6</v>
      </c>
      <c r="E10" s="13">
        <f t="shared" si="0"/>
        <v>319</v>
      </c>
      <c r="F10" s="18">
        <v>28</v>
      </c>
      <c r="G10" s="18">
        <v>30</v>
      </c>
      <c r="H10" s="18">
        <v>35</v>
      </c>
      <c r="I10" s="18">
        <v>35</v>
      </c>
      <c r="J10" s="14">
        <v>25</v>
      </c>
      <c r="K10" s="14">
        <v>15</v>
      </c>
      <c r="L10" s="14">
        <v>20</v>
      </c>
      <c r="M10" s="14">
        <v>22</v>
      </c>
      <c r="N10" s="14">
        <v>16</v>
      </c>
      <c r="O10" s="14">
        <v>18</v>
      </c>
      <c r="P10" s="14">
        <v>24</v>
      </c>
      <c r="Q10" s="14">
        <v>17</v>
      </c>
      <c r="R10" s="14">
        <f t="shared" si="5"/>
        <v>34</v>
      </c>
      <c r="S10" s="14">
        <v>6</v>
      </c>
      <c r="T10" s="14">
        <v>8</v>
      </c>
      <c r="U10" s="14">
        <v>8</v>
      </c>
      <c r="V10" s="14">
        <v>9</v>
      </c>
      <c r="W10" s="14">
        <v>3</v>
      </c>
      <c r="X10" s="34">
        <f t="shared" si="1"/>
        <v>24.53846153846154</v>
      </c>
      <c r="Y10" s="34">
        <f t="shared" si="2"/>
        <v>4.907692307692308</v>
      </c>
      <c r="Z10">
        <f t="shared" si="9"/>
        <v>28</v>
      </c>
      <c r="AA10" s="19">
        <f t="shared" si="10"/>
        <v>0.9193083573487032</v>
      </c>
      <c r="AB10">
        <f t="shared" si="11"/>
        <v>-185</v>
      </c>
      <c r="AC10" s="19">
        <f t="shared" si="12"/>
        <v>0.63293650793650791</v>
      </c>
      <c r="AD10">
        <f t="shared" si="13"/>
        <v>-331</v>
      </c>
      <c r="AE10" s="19">
        <f t="shared" si="14"/>
        <v>0.49076923076923079</v>
      </c>
    </row>
    <row r="11" spans="1:31">
      <c r="A11" s="9">
        <v>9</v>
      </c>
      <c r="B11" s="11" t="s">
        <v>41</v>
      </c>
      <c r="C11" s="12" t="s">
        <v>5</v>
      </c>
      <c r="D11" s="12" t="s">
        <v>8</v>
      </c>
      <c r="E11" s="13">
        <f t="shared" si="0"/>
        <v>299</v>
      </c>
      <c r="F11" s="17">
        <v>14</v>
      </c>
      <c r="G11" s="17">
        <v>20</v>
      </c>
      <c r="H11" s="17">
        <v>27</v>
      </c>
      <c r="I11" s="17">
        <v>29</v>
      </c>
      <c r="J11" s="17">
        <v>11</v>
      </c>
      <c r="K11" s="17">
        <v>26</v>
      </c>
      <c r="L11" s="17">
        <v>17</v>
      </c>
      <c r="M11" s="17">
        <v>29</v>
      </c>
      <c r="N11" s="17">
        <v>30</v>
      </c>
      <c r="O11" s="17">
        <v>19</v>
      </c>
      <c r="P11" s="17">
        <v>33</v>
      </c>
      <c r="Q11" s="17">
        <v>21</v>
      </c>
      <c r="R11" s="17">
        <f t="shared" si="5"/>
        <v>23</v>
      </c>
      <c r="S11" s="17">
        <v>3</v>
      </c>
      <c r="T11" s="17">
        <v>9</v>
      </c>
      <c r="U11" s="17">
        <v>6</v>
      </c>
      <c r="V11" s="17">
        <v>5</v>
      </c>
      <c r="W11" s="17"/>
      <c r="X11" s="34">
        <f t="shared" si="1"/>
        <v>23</v>
      </c>
      <c r="Y11" s="34">
        <f t="shared" si="2"/>
        <v>4.5999999999999996</v>
      </c>
      <c r="Z11">
        <f t="shared" si="9"/>
        <v>20</v>
      </c>
      <c r="AA11" s="19">
        <f t="shared" si="10"/>
        <v>0.93730407523510972</v>
      </c>
      <c r="AB11">
        <f t="shared" si="11"/>
        <v>-205</v>
      </c>
      <c r="AC11" s="19">
        <f t="shared" si="12"/>
        <v>0.59325396825396826</v>
      </c>
      <c r="AD11">
        <f t="shared" si="13"/>
        <v>-351</v>
      </c>
      <c r="AE11" s="19">
        <f t="shared" si="14"/>
        <v>0.46</v>
      </c>
    </row>
    <row r="12" spans="1:31">
      <c r="A12" s="9">
        <v>10</v>
      </c>
      <c r="B12" s="11" t="s">
        <v>37</v>
      </c>
      <c r="C12" s="12" t="s">
        <v>5</v>
      </c>
      <c r="D12" s="12" t="s">
        <v>6</v>
      </c>
      <c r="E12" s="13">
        <f t="shared" si="0"/>
        <v>248</v>
      </c>
      <c r="F12" s="14">
        <v>31</v>
      </c>
      <c r="G12" s="14">
        <v>27</v>
      </c>
      <c r="H12" s="14">
        <v>25</v>
      </c>
      <c r="I12" s="14">
        <v>28</v>
      </c>
      <c r="J12" s="14">
        <v>16</v>
      </c>
      <c r="K12" s="14">
        <v>4</v>
      </c>
      <c r="L12" s="14">
        <v>22</v>
      </c>
      <c r="M12" s="14">
        <v>17</v>
      </c>
      <c r="N12" s="14">
        <v>10</v>
      </c>
      <c r="O12" s="14">
        <v>19</v>
      </c>
      <c r="P12" s="14">
        <v>21</v>
      </c>
      <c r="Q12" s="14">
        <v>20</v>
      </c>
      <c r="R12" s="14">
        <f t="shared" si="5"/>
        <v>8</v>
      </c>
      <c r="S12" s="14">
        <v>6</v>
      </c>
      <c r="T12" s="14">
        <v>2</v>
      </c>
      <c r="U12" s="14"/>
      <c r="V12" s="14"/>
      <c r="W12" s="14"/>
      <c r="X12" s="34">
        <f t="shared" si="1"/>
        <v>19.076923076923077</v>
      </c>
      <c r="Y12" s="34">
        <f t="shared" si="2"/>
        <v>3.8153846153846152</v>
      </c>
      <c r="Z12">
        <f t="shared" si="9"/>
        <v>51</v>
      </c>
      <c r="AA12" s="19">
        <f t="shared" si="10"/>
        <v>0.8294314381270903</v>
      </c>
      <c r="AB12">
        <f t="shared" si="11"/>
        <v>-256</v>
      </c>
      <c r="AC12" s="19">
        <f t="shared" si="12"/>
        <v>0.49206349206349204</v>
      </c>
      <c r="AD12">
        <f t="shared" si="13"/>
        <v>-402</v>
      </c>
      <c r="AE12" s="19">
        <f t="shared" si="14"/>
        <v>0.38153846153846155</v>
      </c>
    </row>
    <row r="13" spans="1:31">
      <c r="A13" s="9">
        <v>11</v>
      </c>
      <c r="B13" s="11" t="s">
        <v>46</v>
      </c>
      <c r="C13" s="12" t="s">
        <v>5</v>
      </c>
      <c r="D13" s="12" t="s">
        <v>9</v>
      </c>
      <c r="E13" s="13">
        <f t="shared" si="0"/>
        <v>246</v>
      </c>
      <c r="F13" s="17">
        <v>21</v>
      </c>
      <c r="G13" s="17">
        <v>32</v>
      </c>
      <c r="H13" s="17">
        <v>19</v>
      </c>
      <c r="I13" s="17">
        <v>29</v>
      </c>
      <c r="J13" s="17">
        <v>20</v>
      </c>
      <c r="K13" s="17">
        <v>32</v>
      </c>
      <c r="L13" s="17">
        <v>20</v>
      </c>
      <c r="M13" s="17">
        <v>22</v>
      </c>
      <c r="N13" s="17">
        <v>21</v>
      </c>
      <c r="O13" s="17">
        <v>3</v>
      </c>
      <c r="P13" s="17">
        <v>14</v>
      </c>
      <c r="Q13" s="17">
        <v>13</v>
      </c>
      <c r="R13" s="17">
        <f t="shared" si="5"/>
        <v>0</v>
      </c>
      <c r="S13" s="17"/>
      <c r="T13" s="17"/>
      <c r="U13" s="17"/>
      <c r="V13" s="17"/>
      <c r="W13" s="17"/>
      <c r="X13" s="34">
        <f t="shared" si="1"/>
        <v>18.923076923076923</v>
      </c>
      <c r="Y13" s="34">
        <f t="shared" si="2"/>
        <v>3.7846153846153845</v>
      </c>
      <c r="Z13">
        <f t="shared" si="9"/>
        <v>2</v>
      </c>
      <c r="AA13" s="19">
        <f t="shared" si="10"/>
        <v>0.99193548387096775</v>
      </c>
      <c r="AB13">
        <f t="shared" si="11"/>
        <v>-258</v>
      </c>
      <c r="AC13" s="19">
        <f t="shared" si="12"/>
        <v>0.48809523809523808</v>
      </c>
      <c r="AD13">
        <f t="shared" si="13"/>
        <v>-404</v>
      </c>
      <c r="AE13" s="19">
        <f t="shared" si="14"/>
        <v>0.37846153846153846</v>
      </c>
    </row>
    <row r="14" spans="1:31">
      <c r="A14" s="9">
        <v>12</v>
      </c>
      <c r="B14" s="11" t="s">
        <v>47</v>
      </c>
      <c r="C14" s="12" t="s">
        <v>5</v>
      </c>
      <c r="D14" s="12" t="s">
        <v>6</v>
      </c>
      <c r="E14" s="13">
        <f t="shared" si="0"/>
        <v>227</v>
      </c>
      <c r="F14" s="18">
        <v>33</v>
      </c>
      <c r="G14" s="18">
        <v>33</v>
      </c>
      <c r="H14" s="18">
        <v>16</v>
      </c>
      <c r="I14" s="18">
        <v>25</v>
      </c>
      <c r="J14" s="18">
        <v>6</v>
      </c>
      <c r="K14" s="18">
        <v>11</v>
      </c>
      <c r="L14" s="18">
        <v>6</v>
      </c>
      <c r="M14" s="18">
        <v>24</v>
      </c>
      <c r="N14" s="18">
        <v>11</v>
      </c>
      <c r="O14" s="18">
        <v>7</v>
      </c>
      <c r="P14" s="18">
        <v>10</v>
      </c>
      <c r="Q14" s="18">
        <v>17</v>
      </c>
      <c r="R14" s="18">
        <f t="shared" si="5"/>
        <v>28</v>
      </c>
      <c r="S14" s="18">
        <v>10</v>
      </c>
      <c r="T14" s="18">
        <v>8</v>
      </c>
      <c r="U14" s="18">
        <v>6</v>
      </c>
      <c r="V14" s="18">
        <v>4</v>
      </c>
      <c r="W14" s="18"/>
      <c r="X14" s="34">
        <f t="shared" si="1"/>
        <v>17.46153846153846</v>
      </c>
      <c r="Y14" s="34">
        <f t="shared" si="2"/>
        <v>3.4923076923076919</v>
      </c>
      <c r="Z14">
        <f t="shared" si="9"/>
        <v>19</v>
      </c>
      <c r="AA14" s="19">
        <f t="shared" si="10"/>
        <v>0.92276422764227639</v>
      </c>
      <c r="AB14">
        <f t="shared" si="11"/>
        <v>-277</v>
      </c>
      <c r="AC14" s="19">
        <f t="shared" si="12"/>
        <v>0.45039682539682541</v>
      </c>
      <c r="AD14">
        <f t="shared" si="13"/>
        <v>-423</v>
      </c>
      <c r="AE14" s="19">
        <f t="shared" si="14"/>
        <v>0.34923076923076923</v>
      </c>
    </row>
    <row r="15" spans="1:31">
      <c r="A15" s="9">
        <v>13</v>
      </c>
      <c r="B15" s="11" t="s">
        <v>48</v>
      </c>
      <c r="C15" s="12" t="s">
        <v>49</v>
      </c>
      <c r="D15" s="12" t="s">
        <v>9</v>
      </c>
      <c r="E15" s="13">
        <f t="shared" si="0"/>
        <v>191</v>
      </c>
      <c r="F15" s="17">
        <v>26</v>
      </c>
      <c r="G15" s="17">
        <v>27</v>
      </c>
      <c r="H15" s="17">
        <v>29</v>
      </c>
      <c r="I15" s="17">
        <v>37</v>
      </c>
      <c r="J15" s="17">
        <v>26</v>
      </c>
      <c r="K15" s="17">
        <v>15</v>
      </c>
      <c r="L15" s="17">
        <v>13</v>
      </c>
      <c r="M15" s="17">
        <v>18</v>
      </c>
      <c r="N15" s="17"/>
      <c r="O15" s="17"/>
      <c r="P15" s="17"/>
      <c r="Q15" s="17"/>
      <c r="R15" s="17">
        <f t="shared" si="5"/>
        <v>0</v>
      </c>
      <c r="S15" s="17"/>
      <c r="T15" s="17"/>
      <c r="U15" s="17"/>
      <c r="V15" s="17"/>
      <c r="W15" s="17"/>
      <c r="X15" s="34">
        <f t="shared" si="1"/>
        <v>14.692307692307692</v>
      </c>
      <c r="Y15" s="34">
        <f t="shared" si="2"/>
        <v>2.9384615384615382</v>
      </c>
      <c r="Z15">
        <f t="shared" si="9"/>
        <v>36</v>
      </c>
      <c r="AA15" s="19">
        <f t="shared" si="10"/>
        <v>0.84140969162995594</v>
      </c>
      <c r="AB15">
        <f t="shared" si="11"/>
        <v>-313</v>
      </c>
      <c r="AC15" s="19">
        <f t="shared" si="12"/>
        <v>0.37896825396825395</v>
      </c>
      <c r="AD15">
        <f t="shared" si="13"/>
        <v>-459</v>
      </c>
      <c r="AE15" s="19">
        <f t="shared" si="14"/>
        <v>0.29384615384615387</v>
      </c>
    </row>
    <row r="16" spans="1:31">
      <c r="A16" s="9">
        <v>14</v>
      </c>
      <c r="B16" s="11" t="s">
        <v>50</v>
      </c>
      <c r="C16" s="10" t="s">
        <v>5</v>
      </c>
      <c r="D16" s="16" t="s">
        <v>6</v>
      </c>
      <c r="E16" s="13">
        <f t="shared" si="0"/>
        <v>130</v>
      </c>
      <c r="F16" s="18">
        <v>12</v>
      </c>
      <c r="G16" s="18">
        <v>0</v>
      </c>
      <c r="H16" s="18">
        <v>16</v>
      </c>
      <c r="I16" s="18">
        <v>22</v>
      </c>
      <c r="J16" s="14">
        <v>14</v>
      </c>
      <c r="K16" s="14">
        <v>14</v>
      </c>
      <c r="L16" s="14">
        <v>23</v>
      </c>
      <c r="M16" s="14">
        <v>12</v>
      </c>
      <c r="N16" s="14">
        <v>7</v>
      </c>
      <c r="O16" s="14">
        <v>6</v>
      </c>
      <c r="P16" s="14">
        <v>4</v>
      </c>
      <c r="Q16" s="14">
        <v>0</v>
      </c>
      <c r="R16" s="14">
        <f t="shared" si="5"/>
        <v>0</v>
      </c>
      <c r="S16" s="14">
        <v>0</v>
      </c>
      <c r="T16" s="14"/>
      <c r="U16" s="14"/>
      <c r="V16" s="14"/>
      <c r="W16" s="14"/>
      <c r="X16" s="34">
        <f t="shared" si="1"/>
        <v>10</v>
      </c>
      <c r="Y16" s="34">
        <f t="shared" si="2"/>
        <v>2</v>
      </c>
      <c r="Z16">
        <f t="shared" si="9"/>
        <v>61</v>
      </c>
      <c r="AA16" s="19">
        <f t="shared" si="10"/>
        <v>0.68062827225130895</v>
      </c>
      <c r="AB16">
        <f t="shared" si="11"/>
        <v>-374</v>
      </c>
      <c r="AC16" s="19">
        <f t="shared" si="12"/>
        <v>0.25793650793650796</v>
      </c>
      <c r="AD16">
        <f t="shared" si="13"/>
        <v>-520</v>
      </c>
      <c r="AE16" s="19">
        <f t="shared" si="14"/>
        <v>0.2</v>
      </c>
    </row>
    <row r="17" spans="1:31">
      <c r="A17" s="9">
        <v>15</v>
      </c>
      <c r="B17" s="11" t="s">
        <v>51</v>
      </c>
      <c r="C17" s="12" t="s">
        <v>5</v>
      </c>
      <c r="D17" s="12" t="s">
        <v>6</v>
      </c>
      <c r="E17" s="13">
        <f t="shared" si="0"/>
        <v>121</v>
      </c>
      <c r="F17" s="17">
        <v>3</v>
      </c>
      <c r="G17" s="17">
        <v>6</v>
      </c>
      <c r="H17" s="17">
        <v>11</v>
      </c>
      <c r="I17" s="17">
        <v>18</v>
      </c>
      <c r="J17" s="17">
        <v>4</v>
      </c>
      <c r="K17" s="17">
        <v>2</v>
      </c>
      <c r="L17" s="17">
        <v>11</v>
      </c>
      <c r="M17" s="17">
        <v>15</v>
      </c>
      <c r="N17" s="17">
        <v>13</v>
      </c>
      <c r="O17" s="17">
        <v>5</v>
      </c>
      <c r="P17" s="17">
        <v>13</v>
      </c>
      <c r="Q17" s="17">
        <v>13</v>
      </c>
      <c r="R17" s="17">
        <f t="shared" si="5"/>
        <v>7</v>
      </c>
      <c r="S17" s="17">
        <v>7</v>
      </c>
      <c r="T17" s="17">
        <v>0</v>
      </c>
      <c r="U17" s="17"/>
      <c r="V17" s="17"/>
      <c r="W17" s="17"/>
      <c r="X17" s="34">
        <f t="shared" si="1"/>
        <v>9.3076923076923084</v>
      </c>
      <c r="Y17" s="34">
        <f t="shared" si="2"/>
        <v>1.8615384615384616</v>
      </c>
      <c r="Z17">
        <f t="shared" si="9"/>
        <v>9</v>
      </c>
      <c r="AA17" s="19">
        <f t="shared" si="10"/>
        <v>0.93076923076923079</v>
      </c>
      <c r="AB17">
        <f t="shared" si="11"/>
        <v>-383</v>
      </c>
      <c r="AC17" s="19">
        <f t="shared" si="12"/>
        <v>0.24007936507936509</v>
      </c>
      <c r="AD17">
        <f t="shared" si="13"/>
        <v>-529</v>
      </c>
      <c r="AE17" s="19">
        <f t="shared" si="14"/>
        <v>0.18615384615384614</v>
      </c>
    </row>
    <row r="18" spans="1:31">
      <c r="A18" s="9">
        <v>16</v>
      </c>
      <c r="B18" s="11" t="s">
        <v>52</v>
      </c>
      <c r="C18" s="12" t="s">
        <v>5</v>
      </c>
      <c r="D18" s="12" t="s">
        <v>9</v>
      </c>
      <c r="E18" s="13">
        <f t="shared" si="0"/>
        <v>77</v>
      </c>
      <c r="F18" s="14">
        <v>7</v>
      </c>
      <c r="G18" s="14">
        <v>8</v>
      </c>
      <c r="H18" s="14">
        <v>19</v>
      </c>
      <c r="I18" s="14">
        <v>13</v>
      </c>
      <c r="J18" s="14">
        <v>4</v>
      </c>
      <c r="K18" s="14">
        <v>3</v>
      </c>
      <c r="L18" s="14">
        <v>3</v>
      </c>
      <c r="M18" s="14">
        <v>12</v>
      </c>
      <c r="N18" s="14">
        <v>8</v>
      </c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34">
        <f t="shared" si="1"/>
        <v>5.9230769230769234</v>
      </c>
      <c r="Y18" s="34">
        <f t="shared" si="2"/>
        <v>1.1846153846153846</v>
      </c>
      <c r="Z18">
        <f t="shared" si="9"/>
        <v>44</v>
      </c>
      <c r="AA18" s="19">
        <f t="shared" si="10"/>
        <v>0.63636363636363635</v>
      </c>
      <c r="AB18">
        <f t="shared" si="11"/>
        <v>-427</v>
      </c>
      <c r="AC18" s="19">
        <f t="shared" si="12"/>
        <v>0.15277777777777779</v>
      </c>
      <c r="AD18">
        <f t="shared" si="13"/>
        <v>-573</v>
      </c>
      <c r="AE18" s="19">
        <f t="shared" si="14"/>
        <v>0.11846153846153847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40</v>
      </c>
      <c r="G23" s="2">
        <f>SUM($F3:G3)</f>
        <v>82</v>
      </c>
      <c r="H23" s="2">
        <f>SUM($F3:H3)</f>
        <v>127</v>
      </c>
      <c r="I23" s="2">
        <f>SUM($F3:I3)</f>
        <v>172</v>
      </c>
      <c r="J23" s="2">
        <f>SUM($F3:J3)</f>
        <v>212</v>
      </c>
      <c r="K23" s="2">
        <f>SUM($F3:K3)</f>
        <v>247</v>
      </c>
      <c r="L23" s="2">
        <f>SUM($F3:L3)</f>
        <v>280</v>
      </c>
      <c r="M23" s="2">
        <f>SUM($F3:M3)</f>
        <v>315</v>
      </c>
      <c r="N23" s="2">
        <f>SUM($F3:N3)</f>
        <v>353</v>
      </c>
      <c r="O23" s="2">
        <f>SUM($F3:O3)</f>
        <v>386</v>
      </c>
      <c r="P23" s="2">
        <f>SUM($F3:P3)</f>
        <v>424</v>
      </c>
      <c r="Q23" s="2">
        <f>SUM($F3:Q3)</f>
        <v>465</v>
      </c>
      <c r="R23" s="2">
        <f>SUM($F3:R3)</f>
        <v>504</v>
      </c>
    </row>
    <row r="24" spans="1:31">
      <c r="A24" s="5" t="s">
        <v>6</v>
      </c>
      <c r="B24" s="4" t="s">
        <v>16</v>
      </c>
      <c r="D24" s="2"/>
      <c r="F24" s="2">
        <f>SUM($F4:F4)</f>
        <v>39</v>
      </c>
      <c r="G24" s="2">
        <f>SUM($F4:G4)</f>
        <v>77</v>
      </c>
      <c r="H24" s="2">
        <f>SUM($F4:H4)</f>
        <v>113</v>
      </c>
      <c r="I24" s="2">
        <f>SUM($F4:I4)</f>
        <v>144</v>
      </c>
      <c r="J24" s="2">
        <f>SUM($F4:J4)</f>
        <v>179</v>
      </c>
      <c r="K24" s="2">
        <f>SUM($F4:K4)</f>
        <v>216</v>
      </c>
      <c r="L24" s="2">
        <f>SUM($F4:L4)</f>
        <v>247</v>
      </c>
      <c r="M24" s="2">
        <f>SUM($F4:M4)</f>
        <v>286</v>
      </c>
      <c r="N24" s="2">
        <f>SUM($F4:N4)</f>
        <v>312</v>
      </c>
      <c r="O24" s="2">
        <f>SUM($F4:O4)</f>
        <v>348</v>
      </c>
      <c r="P24" s="2">
        <f>SUM($F4:P4)</f>
        <v>380</v>
      </c>
      <c r="Q24" s="2">
        <f>SUM($F4:Q4)</f>
        <v>398</v>
      </c>
      <c r="R24" s="2">
        <f>SUM($F4:R4)</f>
        <v>437</v>
      </c>
    </row>
    <row r="25" spans="1:31">
      <c r="A25" s="5" t="s">
        <v>17</v>
      </c>
      <c r="B25" s="4" t="s">
        <v>18</v>
      </c>
      <c r="D25" s="2"/>
      <c r="F25" s="2">
        <f>SUM($F5:F5)</f>
        <v>26</v>
      </c>
      <c r="G25" s="2">
        <f>SUM($F5:G5)</f>
        <v>69</v>
      </c>
      <c r="H25" s="2">
        <f>SUM($F5:H5)</f>
        <v>99</v>
      </c>
      <c r="I25" s="2">
        <f>SUM($F5:I5)</f>
        <v>137</v>
      </c>
      <c r="J25" s="2">
        <f>SUM($F5:J5)</f>
        <v>166</v>
      </c>
      <c r="K25" s="2">
        <f>SUM($F5:K5)</f>
        <v>201</v>
      </c>
      <c r="L25" s="2">
        <f>SUM($F5:L5)</f>
        <v>228</v>
      </c>
      <c r="M25" s="2">
        <f>SUM($F5:M5)</f>
        <v>263</v>
      </c>
      <c r="N25" s="2">
        <f>SUM($F5:N5)</f>
        <v>287</v>
      </c>
      <c r="O25" s="2">
        <f>SUM($F5:O5)</f>
        <v>322</v>
      </c>
      <c r="P25" s="2">
        <f>SUM($F5:P5)</f>
        <v>357</v>
      </c>
      <c r="Q25" s="2">
        <f>SUM($F5:Q5)</f>
        <v>377</v>
      </c>
      <c r="R25" s="2">
        <f>SUM($F5:R5)</f>
        <v>418</v>
      </c>
    </row>
    <row r="26" spans="1:31">
      <c r="A26" s="5" t="s">
        <v>19</v>
      </c>
      <c r="B26" s="6" t="s">
        <v>20</v>
      </c>
      <c r="D26" s="2"/>
      <c r="F26" s="2">
        <f>SUM($F6:F6)</f>
        <v>27</v>
      </c>
      <c r="G26" s="2">
        <f>SUM($F6:G6)</f>
        <v>54</v>
      </c>
      <c r="H26" s="2">
        <f>SUM($F6:H6)</f>
        <v>80</v>
      </c>
      <c r="I26" s="2">
        <f>SUM($F6:I6)</f>
        <v>114</v>
      </c>
      <c r="J26" s="2">
        <f>SUM($F6:J6)</f>
        <v>148</v>
      </c>
      <c r="K26" s="2">
        <f>SUM($F6:K6)</f>
        <v>181</v>
      </c>
      <c r="L26" s="2">
        <f>SUM($F6:L6)</f>
        <v>212</v>
      </c>
      <c r="M26" s="2">
        <f>SUM($F6:M6)</f>
        <v>241</v>
      </c>
      <c r="N26" s="2">
        <f>SUM($F6:N6)</f>
        <v>276</v>
      </c>
      <c r="O26" s="2">
        <f>SUM($F6:O6)</f>
        <v>302</v>
      </c>
      <c r="P26" s="2">
        <f>SUM($F6:P6)</f>
        <v>326</v>
      </c>
      <c r="Q26" s="2">
        <f>SUM($F6:Q6)</f>
        <v>357</v>
      </c>
      <c r="R26" s="2">
        <f>SUM($F6:R6)</f>
        <v>387</v>
      </c>
    </row>
    <row r="27" spans="1:31">
      <c r="A27" s="7"/>
      <c r="D27" s="2"/>
      <c r="F27" s="2">
        <f>SUM($F7:F7)</f>
        <v>38</v>
      </c>
      <c r="G27" s="2">
        <f>SUM($F7:G7)</f>
        <v>71</v>
      </c>
      <c r="H27" s="2">
        <f>SUM($F7:H7)</f>
        <v>101</v>
      </c>
      <c r="I27" s="2">
        <f>SUM($F7:I7)</f>
        <v>133</v>
      </c>
      <c r="J27" s="2">
        <f>SUM($F7:J7)</f>
        <v>162</v>
      </c>
      <c r="K27" s="2">
        <f>SUM($F7:K7)</f>
        <v>197</v>
      </c>
      <c r="L27" s="2">
        <f>SUM($F7:L7)</f>
        <v>238</v>
      </c>
      <c r="M27" s="2">
        <f>SUM($F7:M7)</f>
        <v>268</v>
      </c>
      <c r="N27" s="2">
        <f>SUM($F7:N7)</f>
        <v>290</v>
      </c>
      <c r="O27" s="2">
        <f>SUM($F7:O7)</f>
        <v>306</v>
      </c>
      <c r="P27" s="2">
        <f>SUM($F7:P7)</f>
        <v>321</v>
      </c>
      <c r="Q27" s="2">
        <f>SUM($F7:Q7)</f>
        <v>345</v>
      </c>
      <c r="R27" s="2">
        <f>SUM($F7:R7)</f>
        <v>375</v>
      </c>
    </row>
    <row r="28" spans="1:31">
      <c r="A28" s="7"/>
      <c r="B28" s="4" t="s">
        <v>21</v>
      </c>
      <c r="D28" s="2"/>
      <c r="F28" s="2">
        <f>SUM($F8:F8)</f>
        <v>23</v>
      </c>
      <c r="G28" s="2">
        <f>SUM($F8:G8)</f>
        <v>48</v>
      </c>
      <c r="H28" s="2">
        <f>SUM($F8:H8)</f>
        <v>81</v>
      </c>
      <c r="I28" s="2">
        <f>SUM($F8:I8)</f>
        <v>119</v>
      </c>
      <c r="J28" s="2">
        <f>SUM($F8:J8)</f>
        <v>146</v>
      </c>
      <c r="K28" s="2">
        <f>SUM($F8:K8)</f>
        <v>184</v>
      </c>
      <c r="L28" s="2">
        <f>SUM($F8:L8)</f>
        <v>200</v>
      </c>
      <c r="M28" s="2">
        <f>SUM($F8:M8)</f>
        <v>236</v>
      </c>
      <c r="N28" s="2">
        <f>SUM($F8:N8)</f>
        <v>266</v>
      </c>
      <c r="O28" s="2">
        <f>SUM($F8:O8)</f>
        <v>290</v>
      </c>
      <c r="P28" s="2">
        <f>SUM($F8:P8)</f>
        <v>305</v>
      </c>
      <c r="Q28" s="2">
        <f>SUM($F8:Q8)</f>
        <v>312</v>
      </c>
      <c r="R28" s="2">
        <f>SUM($F8:R8)</f>
        <v>355</v>
      </c>
    </row>
    <row r="29" spans="1:31">
      <c r="F29" s="2">
        <f>SUM($F9:F9)</f>
        <v>24</v>
      </c>
      <c r="G29" s="2">
        <f>SUM($F9:G9)</f>
        <v>59</v>
      </c>
      <c r="H29" s="2">
        <f>SUM($F9:H9)</f>
        <v>81</v>
      </c>
      <c r="I29" s="2">
        <f>SUM($F9:I9)</f>
        <v>109</v>
      </c>
      <c r="J29" s="2">
        <f>SUM($F9:J9)</f>
        <v>134</v>
      </c>
      <c r="K29" s="2">
        <f>SUM($F9:K9)</f>
        <v>161</v>
      </c>
      <c r="L29" s="2">
        <f>SUM($F9:L9)</f>
        <v>193</v>
      </c>
      <c r="M29" s="2">
        <f>SUM($F9:M9)</f>
        <v>226</v>
      </c>
      <c r="N29" s="2">
        <f>SUM($F9:N9)</f>
        <v>251</v>
      </c>
      <c r="O29" s="2">
        <f>SUM($F9:O9)</f>
        <v>273</v>
      </c>
      <c r="P29" s="2">
        <f>SUM($F9:P9)</f>
        <v>287</v>
      </c>
      <c r="Q29" s="2">
        <f>SUM($F9:Q9)</f>
        <v>305</v>
      </c>
      <c r="R29" s="2">
        <f>SUM($F9:R9)</f>
        <v>347</v>
      </c>
    </row>
    <row r="30" spans="1:31">
      <c r="F30" s="2">
        <f>SUM($F10:F10)</f>
        <v>28</v>
      </c>
      <c r="G30" s="2">
        <f>SUM($F10:G10)</f>
        <v>58</v>
      </c>
      <c r="H30" s="2">
        <f>SUM($F10:H10)</f>
        <v>93</v>
      </c>
      <c r="I30" s="2">
        <f>SUM($F10:I10)</f>
        <v>128</v>
      </c>
      <c r="J30" s="2">
        <f>SUM($F10:J10)</f>
        <v>153</v>
      </c>
      <c r="K30" s="2">
        <f>SUM($F10:K10)</f>
        <v>168</v>
      </c>
      <c r="L30" s="2">
        <f>SUM($F10:L10)</f>
        <v>188</v>
      </c>
      <c r="M30" s="2">
        <f>SUM($F10:M10)</f>
        <v>210</v>
      </c>
      <c r="N30" s="2">
        <f>SUM($F10:N10)</f>
        <v>226</v>
      </c>
      <c r="O30" s="2">
        <f>SUM($F10:O10)</f>
        <v>244</v>
      </c>
      <c r="P30" s="2">
        <f>SUM($F10:P10)</f>
        <v>268</v>
      </c>
      <c r="Q30" s="2">
        <f>SUM($F10:Q10)</f>
        <v>285</v>
      </c>
      <c r="R30" s="2">
        <f>SUM($F10:R10)</f>
        <v>319</v>
      </c>
    </row>
    <row r="31" spans="1:31">
      <c r="F31" s="2">
        <f>SUM($F11:F11)</f>
        <v>14</v>
      </c>
      <c r="G31" s="2">
        <f>SUM($F11:G11)</f>
        <v>34</v>
      </c>
      <c r="H31" s="2">
        <f>SUM($F11:H11)</f>
        <v>61</v>
      </c>
      <c r="I31" s="2">
        <f>SUM($F11:I11)</f>
        <v>90</v>
      </c>
      <c r="J31" s="2">
        <f>SUM($F11:J11)</f>
        <v>101</v>
      </c>
      <c r="K31" s="2">
        <f>SUM($F11:K11)</f>
        <v>127</v>
      </c>
      <c r="L31" s="2">
        <f>SUM($F11:L11)</f>
        <v>144</v>
      </c>
      <c r="M31" s="2">
        <f>SUM($F11:M11)</f>
        <v>173</v>
      </c>
      <c r="N31" s="2">
        <f>SUM($F11:N11)</f>
        <v>203</v>
      </c>
      <c r="O31" s="2">
        <f>SUM($F11:O11)</f>
        <v>222</v>
      </c>
      <c r="P31" s="2">
        <f>SUM($F11:P11)</f>
        <v>255</v>
      </c>
      <c r="Q31" s="2">
        <f>SUM($F11:Q11)</f>
        <v>276</v>
      </c>
      <c r="R31" s="2">
        <f>SUM($F11:R11)</f>
        <v>299</v>
      </c>
    </row>
    <row r="32" spans="1:31">
      <c r="F32" s="2">
        <f>SUM($F12:F12)</f>
        <v>31</v>
      </c>
      <c r="G32" s="2">
        <f>SUM($F12:G12)</f>
        <v>58</v>
      </c>
      <c r="H32" s="2">
        <f>SUM($F12:H12)</f>
        <v>83</v>
      </c>
      <c r="I32" s="2">
        <f>SUM($F12:I12)</f>
        <v>111</v>
      </c>
      <c r="J32" s="2">
        <f>SUM($F12:J12)</f>
        <v>127</v>
      </c>
      <c r="K32" s="2">
        <f>SUM($F12:K12)</f>
        <v>131</v>
      </c>
      <c r="L32" s="2">
        <f>SUM($F12:L12)</f>
        <v>153</v>
      </c>
      <c r="M32" s="2">
        <f>SUM($F12:M12)</f>
        <v>170</v>
      </c>
      <c r="N32" s="2">
        <f>SUM($F12:N12)</f>
        <v>180</v>
      </c>
      <c r="O32" s="2">
        <f>SUM($F12:O12)</f>
        <v>199</v>
      </c>
      <c r="P32" s="2">
        <f>SUM($F12:P12)</f>
        <v>220</v>
      </c>
      <c r="Q32" s="2">
        <f>SUM($F12:Q12)</f>
        <v>240</v>
      </c>
      <c r="R32" s="2">
        <f>SUM($F12:R12)</f>
        <v>248</v>
      </c>
    </row>
    <row r="33" spans="5:18">
      <c r="F33" s="2">
        <f>SUM($F13:F13)</f>
        <v>21</v>
      </c>
      <c r="G33" s="2">
        <f>SUM($F13:G13)</f>
        <v>53</v>
      </c>
      <c r="H33" s="2">
        <f>SUM($F13:H13)</f>
        <v>72</v>
      </c>
      <c r="I33" s="2">
        <f>SUM($F13:I13)</f>
        <v>101</v>
      </c>
      <c r="J33" s="2">
        <f>SUM($F13:J13)</f>
        <v>121</v>
      </c>
      <c r="K33" s="2">
        <f>SUM($F13:K13)</f>
        <v>153</v>
      </c>
      <c r="L33" s="2">
        <f>SUM($F13:L13)</f>
        <v>173</v>
      </c>
      <c r="M33" s="2">
        <f>SUM($F13:M13)</f>
        <v>195</v>
      </c>
      <c r="N33" s="2">
        <f>SUM($F13:N13)</f>
        <v>216</v>
      </c>
      <c r="O33" s="2">
        <f>SUM($F13:O13)</f>
        <v>219</v>
      </c>
      <c r="P33" s="2">
        <f>SUM($F13:P13)</f>
        <v>233</v>
      </c>
      <c r="Q33" s="2">
        <f>SUM($F13:Q13)</f>
        <v>246</v>
      </c>
      <c r="R33" s="2">
        <f>SUM($F13:R13)</f>
        <v>246</v>
      </c>
    </row>
    <row r="34" spans="5:18">
      <c r="F34" s="2">
        <f>SUM($F14:F14)</f>
        <v>33</v>
      </c>
      <c r="G34" s="2">
        <f>SUM($F14:G14)</f>
        <v>66</v>
      </c>
      <c r="H34" s="2">
        <f>SUM($F14:H14)</f>
        <v>82</v>
      </c>
      <c r="I34" s="2">
        <f>SUM($F14:I14)</f>
        <v>107</v>
      </c>
      <c r="J34" s="2">
        <f>SUM($F14:J14)</f>
        <v>113</v>
      </c>
      <c r="K34" s="2">
        <f>SUM($F14:K14)</f>
        <v>124</v>
      </c>
      <c r="L34" s="2">
        <f>SUM($F14:L14)</f>
        <v>130</v>
      </c>
      <c r="M34" s="2">
        <f>SUM($F14:M14)</f>
        <v>154</v>
      </c>
      <c r="N34" s="2">
        <f>SUM($F14:N14)</f>
        <v>165</v>
      </c>
      <c r="O34" s="2">
        <f>SUM($F14:O14)</f>
        <v>172</v>
      </c>
      <c r="P34" s="2">
        <f>SUM($F14:P14)</f>
        <v>182</v>
      </c>
      <c r="Q34" s="2">
        <f>SUM($F14:Q14)</f>
        <v>199</v>
      </c>
      <c r="R34" s="2">
        <f>SUM($F14:R14)</f>
        <v>227</v>
      </c>
    </row>
    <row r="35" spans="5:18">
      <c r="F35" s="2">
        <f>SUM($F15:F15)</f>
        <v>26</v>
      </c>
      <c r="G35" s="2">
        <f>SUM($F15:G15)</f>
        <v>53</v>
      </c>
      <c r="H35" s="2">
        <f>SUM($F15:H15)</f>
        <v>82</v>
      </c>
      <c r="I35" s="2">
        <f>SUM($F15:I15)</f>
        <v>119</v>
      </c>
      <c r="J35" s="2">
        <f>SUM($F15:J15)</f>
        <v>145</v>
      </c>
      <c r="K35" s="2">
        <f>SUM($F15:K15)</f>
        <v>160</v>
      </c>
      <c r="L35" s="2">
        <f>SUM($F15:L15)</f>
        <v>173</v>
      </c>
      <c r="M35" s="2">
        <f>SUM($F15:M15)</f>
        <v>191</v>
      </c>
      <c r="N35" s="2">
        <f>SUM($F15:N15)</f>
        <v>191</v>
      </c>
      <c r="O35" s="2">
        <f>SUM($F15:O15)</f>
        <v>191</v>
      </c>
      <c r="P35" s="2">
        <f>SUM($F15:P15)</f>
        <v>191</v>
      </c>
      <c r="Q35" s="2">
        <f>SUM($F15:Q15)</f>
        <v>191</v>
      </c>
      <c r="R35" s="2">
        <f>SUM($F15:R15)</f>
        <v>191</v>
      </c>
    </row>
    <row r="36" spans="5:18">
      <c r="F36" s="2">
        <f>SUM($F16:F16)</f>
        <v>12</v>
      </c>
      <c r="G36" s="2">
        <f>SUM($F16:G16)</f>
        <v>12</v>
      </c>
      <c r="H36" s="2">
        <f>SUM($F16:H16)</f>
        <v>28</v>
      </c>
      <c r="I36" s="2">
        <f>SUM($F16:I16)</f>
        <v>50</v>
      </c>
      <c r="J36" s="2">
        <f>SUM($F16:J16)</f>
        <v>64</v>
      </c>
      <c r="K36" s="2">
        <f>SUM($F16:K16)</f>
        <v>78</v>
      </c>
      <c r="L36" s="2">
        <f>SUM($F16:L16)</f>
        <v>101</v>
      </c>
      <c r="M36" s="2">
        <f>SUM($F16:M16)</f>
        <v>113</v>
      </c>
      <c r="N36" s="2">
        <f>SUM($F16:N16)</f>
        <v>120</v>
      </c>
      <c r="O36" s="2">
        <f>SUM($F16:O16)</f>
        <v>126</v>
      </c>
      <c r="P36" s="2">
        <f>SUM($F16:P16)</f>
        <v>130</v>
      </c>
      <c r="Q36" s="2">
        <f>SUM($F16:Q16)</f>
        <v>130</v>
      </c>
      <c r="R36" s="2">
        <f>SUM($F16:R16)</f>
        <v>130</v>
      </c>
    </row>
    <row r="37" spans="5:18">
      <c r="F37" s="2">
        <f>SUM($F17:F17)</f>
        <v>3</v>
      </c>
      <c r="G37" s="2">
        <f>SUM($F17:G17)</f>
        <v>9</v>
      </c>
      <c r="H37" s="2">
        <f>SUM($F17:H17)</f>
        <v>20</v>
      </c>
      <c r="I37" s="2">
        <f>SUM($F17:I17)</f>
        <v>38</v>
      </c>
      <c r="J37" s="2">
        <f>SUM($F17:J17)</f>
        <v>42</v>
      </c>
      <c r="K37" s="2">
        <f>SUM($F17:K17)</f>
        <v>44</v>
      </c>
      <c r="L37" s="2">
        <f>SUM($F17:L17)</f>
        <v>55</v>
      </c>
      <c r="M37" s="2">
        <f>SUM($F17:M17)</f>
        <v>70</v>
      </c>
      <c r="N37" s="2">
        <f>SUM($F17:N17)</f>
        <v>83</v>
      </c>
      <c r="O37" s="2">
        <f>SUM($F17:O17)</f>
        <v>88</v>
      </c>
      <c r="P37" s="2">
        <f>SUM($F17:P17)</f>
        <v>101</v>
      </c>
      <c r="Q37" s="2">
        <f>SUM($F17:Q17)</f>
        <v>114</v>
      </c>
      <c r="R37" s="2">
        <f>SUM($F17:R17)</f>
        <v>121</v>
      </c>
    </row>
    <row r="38" spans="5:18">
      <c r="F38" s="2">
        <f>SUM($F18:F18)</f>
        <v>7</v>
      </c>
      <c r="G38" s="2">
        <f>SUM($F18:G18)</f>
        <v>15</v>
      </c>
      <c r="H38" s="2">
        <f>SUM($F18:H18)</f>
        <v>34</v>
      </c>
      <c r="I38" s="2">
        <f>SUM($F18:I18)</f>
        <v>47</v>
      </c>
      <c r="J38" s="2">
        <f>SUM($F18:J18)</f>
        <v>51</v>
      </c>
      <c r="K38" s="2">
        <f>SUM($F18:K18)</f>
        <v>54</v>
      </c>
      <c r="L38" s="2">
        <f>SUM($F18:L18)</f>
        <v>57</v>
      </c>
      <c r="M38" s="2">
        <f>SUM($F18:M18)</f>
        <v>69</v>
      </c>
      <c r="N38" s="2">
        <f>SUM($F18:N18)</f>
        <v>77</v>
      </c>
      <c r="O38" s="2">
        <f>SUM($F18:O18)</f>
        <v>77</v>
      </c>
      <c r="P38" s="2">
        <f>SUM($F18:P18)</f>
        <v>77</v>
      </c>
      <c r="Q38" s="2">
        <f>SUM($F18:Q18)</f>
        <v>77</v>
      </c>
      <c r="R38" s="2">
        <f>SUM($F18:R18)</f>
        <v>77</v>
      </c>
    </row>
    <row r="39" spans="5:18">
      <c r="F39" s="2">
        <f>MAX(F23:F38)</f>
        <v>40</v>
      </c>
      <c r="G39" s="2">
        <f t="shared" ref="G39:R39" si="15">MAX(G23:G38)</f>
        <v>82</v>
      </c>
      <c r="H39" s="2">
        <f t="shared" si="15"/>
        <v>127</v>
      </c>
      <c r="I39" s="2">
        <f t="shared" si="15"/>
        <v>172</v>
      </c>
      <c r="J39" s="2">
        <f t="shared" si="15"/>
        <v>212</v>
      </c>
      <c r="K39" s="2">
        <f t="shared" si="15"/>
        <v>247</v>
      </c>
      <c r="L39" s="2">
        <f t="shared" si="15"/>
        <v>280</v>
      </c>
      <c r="M39" s="2">
        <f t="shared" si="15"/>
        <v>315</v>
      </c>
      <c r="N39" s="2">
        <f t="shared" si="15"/>
        <v>353</v>
      </c>
      <c r="O39" s="2">
        <f t="shared" si="15"/>
        <v>386</v>
      </c>
      <c r="P39" s="2">
        <f t="shared" si="15"/>
        <v>424</v>
      </c>
      <c r="Q39" s="2">
        <f t="shared" si="15"/>
        <v>465</v>
      </c>
      <c r="R39" s="2">
        <f t="shared" si="15"/>
        <v>504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16">B3</f>
        <v>Paweł Kikel</v>
      </c>
      <c r="F44" s="8">
        <f t="shared" ref="F44:R44" si="17">F23/F$39</f>
        <v>1</v>
      </c>
      <c r="G44" s="8">
        <f t="shared" si="17"/>
        <v>1</v>
      </c>
      <c r="H44" s="8">
        <f t="shared" si="17"/>
        <v>1</v>
      </c>
      <c r="I44" s="8">
        <f t="shared" si="17"/>
        <v>1</v>
      </c>
      <c r="J44" s="8">
        <f t="shared" si="17"/>
        <v>1</v>
      </c>
      <c r="K44" s="8">
        <f t="shared" si="17"/>
        <v>1</v>
      </c>
      <c r="L44" s="8">
        <f t="shared" si="17"/>
        <v>1</v>
      </c>
      <c r="M44" s="8">
        <f t="shared" si="17"/>
        <v>1</v>
      </c>
      <c r="N44" s="8">
        <f t="shared" si="17"/>
        <v>1</v>
      </c>
      <c r="O44" s="8">
        <f t="shared" si="17"/>
        <v>1</v>
      </c>
      <c r="P44" s="8">
        <f t="shared" si="17"/>
        <v>1</v>
      </c>
      <c r="Q44" s="8">
        <f t="shared" si="17"/>
        <v>1</v>
      </c>
      <c r="R44" s="8">
        <f t="shared" si="17"/>
        <v>1</v>
      </c>
    </row>
    <row r="45" spans="5:18">
      <c r="E45" s="1" t="str">
        <f t="shared" si="16"/>
        <v>Robert "Stanley" Stańczyk</v>
      </c>
      <c r="F45" s="8">
        <f t="shared" ref="F45:R59" si="18">F24/F$39</f>
        <v>0.97499999999999998</v>
      </c>
      <c r="G45" s="8">
        <f t="shared" si="18"/>
        <v>0.93902439024390238</v>
      </c>
      <c r="H45" s="8">
        <f t="shared" si="18"/>
        <v>0.88976377952755903</v>
      </c>
      <c r="I45" s="8">
        <f t="shared" si="18"/>
        <v>0.83720930232558144</v>
      </c>
      <c r="J45" s="8">
        <f t="shared" si="18"/>
        <v>0.84433962264150941</v>
      </c>
      <c r="K45" s="8">
        <f t="shared" si="18"/>
        <v>0.87449392712550611</v>
      </c>
      <c r="L45" s="8">
        <f t="shared" si="18"/>
        <v>0.88214285714285712</v>
      </c>
      <c r="M45" s="8">
        <f t="shared" si="18"/>
        <v>0.90793650793650793</v>
      </c>
      <c r="N45" s="8">
        <f t="shared" si="18"/>
        <v>0.88385269121813026</v>
      </c>
      <c r="O45" s="8">
        <f t="shared" si="18"/>
        <v>0.9015544041450777</v>
      </c>
      <c r="P45" s="8">
        <f t="shared" si="18"/>
        <v>0.89622641509433965</v>
      </c>
      <c r="Q45" s="8">
        <f t="shared" si="18"/>
        <v>0.8559139784946237</v>
      </c>
      <c r="R45" s="8">
        <f t="shared" si="18"/>
        <v>0.86706349206349209</v>
      </c>
    </row>
    <row r="46" spans="5:18">
      <c r="E46" s="1" t="str">
        <f t="shared" si="16"/>
        <v>Krzysztof "FAZIK" Brzeziński</v>
      </c>
      <c r="F46" s="8">
        <f t="shared" si="18"/>
        <v>0.65</v>
      </c>
      <c r="G46" s="8">
        <f t="shared" si="18"/>
        <v>0.84146341463414631</v>
      </c>
      <c r="H46" s="8">
        <f t="shared" si="18"/>
        <v>0.77952755905511806</v>
      </c>
      <c r="I46" s="8">
        <f t="shared" si="18"/>
        <v>0.79651162790697672</v>
      </c>
      <c r="J46" s="8">
        <f t="shared" si="18"/>
        <v>0.78301886792452835</v>
      </c>
      <c r="K46" s="8">
        <f t="shared" si="18"/>
        <v>0.81376518218623484</v>
      </c>
      <c r="L46" s="8">
        <f t="shared" si="18"/>
        <v>0.81428571428571428</v>
      </c>
      <c r="M46" s="8">
        <f t="shared" si="18"/>
        <v>0.83492063492063495</v>
      </c>
      <c r="N46" s="8">
        <f t="shared" si="18"/>
        <v>0.81303116147308785</v>
      </c>
      <c r="O46" s="8">
        <f t="shared" si="18"/>
        <v>0.83419689119170981</v>
      </c>
      <c r="P46" s="8">
        <f t="shared" si="18"/>
        <v>0.84198113207547165</v>
      </c>
      <c r="Q46" s="8">
        <f t="shared" si="18"/>
        <v>0.81075268817204305</v>
      </c>
      <c r="R46" s="8">
        <f t="shared" si="18"/>
        <v>0.82936507936507942</v>
      </c>
    </row>
    <row r="47" spans="5:18">
      <c r="E47" s="1" t="str">
        <f t="shared" si="16"/>
        <v>Mateusz Jezierski</v>
      </c>
      <c r="F47" s="8">
        <f t="shared" si="18"/>
        <v>0.67500000000000004</v>
      </c>
      <c r="G47" s="8">
        <f t="shared" si="18"/>
        <v>0.65853658536585369</v>
      </c>
      <c r="H47" s="8">
        <f t="shared" si="18"/>
        <v>0.62992125984251968</v>
      </c>
      <c r="I47" s="8">
        <f t="shared" si="18"/>
        <v>0.66279069767441856</v>
      </c>
      <c r="J47" s="8">
        <f t="shared" si="18"/>
        <v>0.69811320754716977</v>
      </c>
      <c r="K47" s="8">
        <f t="shared" si="18"/>
        <v>0.73279352226720651</v>
      </c>
      <c r="L47" s="8">
        <f t="shared" si="18"/>
        <v>0.75714285714285712</v>
      </c>
      <c r="M47" s="8">
        <f t="shared" si="18"/>
        <v>0.76507936507936503</v>
      </c>
      <c r="N47" s="8">
        <f t="shared" si="18"/>
        <v>0.78186968838526916</v>
      </c>
      <c r="O47" s="8">
        <f t="shared" si="18"/>
        <v>0.78238341968911918</v>
      </c>
      <c r="P47" s="8">
        <f t="shared" si="18"/>
        <v>0.76886792452830188</v>
      </c>
      <c r="Q47" s="8">
        <f t="shared" si="18"/>
        <v>0.76774193548387093</v>
      </c>
      <c r="R47" s="8">
        <f t="shared" si="18"/>
        <v>0.7678571428571429</v>
      </c>
    </row>
    <row r="48" spans="5:18">
      <c r="E48" s="1" t="str">
        <f t="shared" si="16"/>
        <v>Robert "Gata" Piechota</v>
      </c>
      <c r="F48" s="8">
        <f t="shared" si="18"/>
        <v>0.95</v>
      </c>
      <c r="G48" s="8">
        <f t="shared" si="18"/>
        <v>0.86585365853658536</v>
      </c>
      <c r="H48" s="8">
        <f t="shared" si="18"/>
        <v>0.79527559055118113</v>
      </c>
      <c r="I48" s="8">
        <f t="shared" si="18"/>
        <v>0.77325581395348841</v>
      </c>
      <c r="J48" s="8">
        <f t="shared" si="18"/>
        <v>0.76415094339622647</v>
      </c>
      <c r="K48" s="8">
        <f t="shared" si="18"/>
        <v>0.79757085020242913</v>
      </c>
      <c r="L48" s="8">
        <f t="shared" si="18"/>
        <v>0.85</v>
      </c>
      <c r="M48" s="8">
        <f t="shared" si="18"/>
        <v>0.85079365079365077</v>
      </c>
      <c r="N48" s="8">
        <f t="shared" si="18"/>
        <v>0.82152974504249288</v>
      </c>
      <c r="O48" s="8">
        <f t="shared" si="18"/>
        <v>0.79274611398963735</v>
      </c>
      <c r="P48" s="8">
        <f t="shared" si="18"/>
        <v>0.75707547169811318</v>
      </c>
      <c r="Q48" s="8">
        <f t="shared" si="18"/>
        <v>0.74193548387096775</v>
      </c>
      <c r="R48" s="8">
        <f t="shared" si="18"/>
        <v>0.74404761904761907</v>
      </c>
    </row>
    <row r="49" spans="5:18">
      <c r="E49" s="1" t="str">
        <f t="shared" si="16"/>
        <v>Mateusz Brzeziński</v>
      </c>
      <c r="F49" s="8">
        <f t="shared" si="18"/>
        <v>0.57499999999999996</v>
      </c>
      <c r="G49" s="8">
        <f t="shared" si="18"/>
        <v>0.58536585365853655</v>
      </c>
      <c r="H49" s="8">
        <f t="shared" si="18"/>
        <v>0.63779527559055116</v>
      </c>
      <c r="I49" s="8">
        <f t="shared" si="18"/>
        <v>0.69186046511627908</v>
      </c>
      <c r="J49" s="8">
        <f t="shared" si="18"/>
        <v>0.68867924528301883</v>
      </c>
      <c r="K49" s="8">
        <f t="shared" si="18"/>
        <v>0.74493927125506076</v>
      </c>
      <c r="L49" s="8">
        <f t="shared" si="18"/>
        <v>0.7142857142857143</v>
      </c>
      <c r="M49" s="8">
        <f t="shared" si="18"/>
        <v>0.74920634920634921</v>
      </c>
      <c r="N49" s="8">
        <f t="shared" si="18"/>
        <v>0.7535410764872521</v>
      </c>
      <c r="O49" s="8">
        <f t="shared" si="18"/>
        <v>0.75129533678756477</v>
      </c>
      <c r="P49" s="8">
        <f t="shared" si="18"/>
        <v>0.71933962264150941</v>
      </c>
      <c r="Q49" s="8">
        <f t="shared" si="18"/>
        <v>0.67096774193548392</v>
      </c>
      <c r="R49" s="8">
        <f t="shared" si="18"/>
        <v>0.70436507936507942</v>
      </c>
    </row>
    <row r="50" spans="5:18">
      <c r="E50" s="1" t="str">
        <f t="shared" si="16"/>
        <v>Marcin Walczak</v>
      </c>
      <c r="F50" s="8">
        <f t="shared" si="18"/>
        <v>0.6</v>
      </c>
      <c r="G50" s="8">
        <f t="shared" si="18"/>
        <v>0.71951219512195119</v>
      </c>
      <c r="H50" s="8">
        <f t="shared" si="18"/>
        <v>0.63779527559055116</v>
      </c>
      <c r="I50" s="8">
        <f t="shared" si="18"/>
        <v>0.63372093023255816</v>
      </c>
      <c r="J50" s="8">
        <f t="shared" si="18"/>
        <v>0.63207547169811318</v>
      </c>
      <c r="K50" s="8">
        <f t="shared" si="18"/>
        <v>0.65182186234817818</v>
      </c>
      <c r="L50" s="8">
        <f t="shared" si="18"/>
        <v>0.68928571428571428</v>
      </c>
      <c r="M50" s="8">
        <f t="shared" si="18"/>
        <v>0.71746031746031746</v>
      </c>
      <c r="N50" s="8">
        <f t="shared" si="18"/>
        <v>0.71104815864022664</v>
      </c>
      <c r="O50" s="8">
        <f t="shared" si="18"/>
        <v>0.70725388601036265</v>
      </c>
      <c r="P50" s="8">
        <f t="shared" si="18"/>
        <v>0.67688679245283023</v>
      </c>
      <c r="Q50" s="8">
        <f t="shared" si="18"/>
        <v>0.65591397849462363</v>
      </c>
      <c r="R50" s="8">
        <f t="shared" si="18"/>
        <v>0.68849206349206349</v>
      </c>
    </row>
    <row r="51" spans="5:18">
      <c r="E51" s="1" t="str">
        <f t="shared" si="16"/>
        <v>Adam Zaremba</v>
      </c>
      <c r="F51" s="8">
        <f t="shared" si="18"/>
        <v>0.7</v>
      </c>
      <c r="G51" s="8">
        <f t="shared" si="18"/>
        <v>0.70731707317073167</v>
      </c>
      <c r="H51" s="8">
        <f t="shared" si="18"/>
        <v>0.73228346456692917</v>
      </c>
      <c r="I51" s="8">
        <f t="shared" si="18"/>
        <v>0.7441860465116279</v>
      </c>
      <c r="J51" s="8">
        <f t="shared" si="18"/>
        <v>0.72169811320754718</v>
      </c>
      <c r="K51" s="8">
        <f t="shared" si="18"/>
        <v>0.68016194331983804</v>
      </c>
      <c r="L51" s="8">
        <f t="shared" si="18"/>
        <v>0.67142857142857137</v>
      </c>
      <c r="M51" s="8">
        <f t="shared" si="18"/>
        <v>0.66666666666666663</v>
      </c>
      <c r="N51" s="8">
        <f t="shared" si="18"/>
        <v>0.64022662889518411</v>
      </c>
      <c r="O51" s="8">
        <f t="shared" si="18"/>
        <v>0.63212435233160624</v>
      </c>
      <c r="P51" s="8">
        <f t="shared" si="18"/>
        <v>0.63207547169811318</v>
      </c>
      <c r="Q51" s="8">
        <f t="shared" si="18"/>
        <v>0.61290322580645162</v>
      </c>
      <c r="R51" s="8">
        <f t="shared" si="18"/>
        <v>0.63293650793650791</v>
      </c>
    </row>
    <row r="52" spans="5:18">
      <c r="E52" s="1" t="str">
        <f t="shared" si="16"/>
        <v>Jolanta "Fox" Lisowska</v>
      </c>
      <c r="F52" s="8">
        <f t="shared" si="18"/>
        <v>0.35</v>
      </c>
      <c r="G52" s="8">
        <f t="shared" si="18"/>
        <v>0.41463414634146339</v>
      </c>
      <c r="H52" s="8">
        <f t="shared" si="18"/>
        <v>0.48031496062992124</v>
      </c>
      <c r="I52" s="8">
        <f t="shared" si="18"/>
        <v>0.52325581395348841</v>
      </c>
      <c r="J52" s="8">
        <f t="shared" si="18"/>
        <v>0.47641509433962265</v>
      </c>
      <c r="K52" s="8">
        <f t="shared" si="18"/>
        <v>0.51417004048582993</v>
      </c>
      <c r="L52" s="8">
        <f t="shared" si="18"/>
        <v>0.51428571428571423</v>
      </c>
      <c r="M52" s="8">
        <f t="shared" si="18"/>
        <v>0.54920634920634925</v>
      </c>
      <c r="N52" s="8">
        <f t="shared" si="18"/>
        <v>0.57507082152974509</v>
      </c>
      <c r="O52" s="8">
        <f t="shared" si="18"/>
        <v>0.57512953367875652</v>
      </c>
      <c r="P52" s="8">
        <f t="shared" si="18"/>
        <v>0.60141509433962259</v>
      </c>
      <c r="Q52" s="8">
        <f t="shared" si="18"/>
        <v>0.59354838709677415</v>
      </c>
      <c r="R52" s="8">
        <f t="shared" si="18"/>
        <v>0.59325396825396826</v>
      </c>
    </row>
    <row r="53" spans="5:18">
      <c r="E53" s="1" t="str">
        <f t="shared" si="16"/>
        <v>Łukasz Suska</v>
      </c>
      <c r="F53" s="8">
        <f t="shared" si="18"/>
        <v>0.77500000000000002</v>
      </c>
      <c r="G53" s="8">
        <f t="shared" si="18"/>
        <v>0.70731707317073167</v>
      </c>
      <c r="H53" s="8">
        <f t="shared" si="18"/>
        <v>0.65354330708661412</v>
      </c>
      <c r="I53" s="8">
        <f t="shared" si="18"/>
        <v>0.64534883720930236</v>
      </c>
      <c r="J53" s="8">
        <f t="shared" si="18"/>
        <v>0.59905660377358494</v>
      </c>
      <c r="K53" s="8">
        <f t="shared" si="18"/>
        <v>0.53036437246963564</v>
      </c>
      <c r="L53" s="8">
        <f t="shared" si="18"/>
        <v>0.54642857142857137</v>
      </c>
      <c r="M53" s="8">
        <f t="shared" si="18"/>
        <v>0.53968253968253965</v>
      </c>
      <c r="N53" s="8">
        <f t="shared" si="18"/>
        <v>0.50991501416430596</v>
      </c>
      <c r="O53" s="8">
        <f t="shared" si="18"/>
        <v>0.51554404145077726</v>
      </c>
      <c r="P53" s="8">
        <f t="shared" si="18"/>
        <v>0.51886792452830188</v>
      </c>
      <c r="Q53" s="8">
        <f t="shared" si="18"/>
        <v>0.5161290322580645</v>
      </c>
      <c r="R53" s="8">
        <f t="shared" si="18"/>
        <v>0.49206349206349204</v>
      </c>
    </row>
    <row r="54" spans="5:18">
      <c r="E54" s="1" t="str">
        <f t="shared" si="16"/>
        <v>Jan Kuciński</v>
      </c>
      <c r="F54" s="8">
        <f t="shared" si="18"/>
        <v>0.52500000000000002</v>
      </c>
      <c r="G54" s="8">
        <f t="shared" si="18"/>
        <v>0.64634146341463417</v>
      </c>
      <c r="H54" s="8">
        <f t="shared" si="18"/>
        <v>0.56692913385826771</v>
      </c>
      <c r="I54" s="8">
        <f t="shared" si="18"/>
        <v>0.58720930232558144</v>
      </c>
      <c r="J54" s="8">
        <f t="shared" si="18"/>
        <v>0.57075471698113212</v>
      </c>
      <c r="K54" s="8">
        <f t="shared" si="18"/>
        <v>0.61943319838056676</v>
      </c>
      <c r="L54" s="8">
        <f t="shared" si="18"/>
        <v>0.61785714285714288</v>
      </c>
      <c r="M54" s="8">
        <f t="shared" si="18"/>
        <v>0.61904761904761907</v>
      </c>
      <c r="N54" s="8">
        <f t="shared" si="18"/>
        <v>0.61189801699716717</v>
      </c>
      <c r="O54" s="8">
        <f t="shared" si="18"/>
        <v>0.56735751295336789</v>
      </c>
      <c r="P54" s="8">
        <f t="shared" si="18"/>
        <v>0.54952830188679247</v>
      </c>
      <c r="Q54" s="8">
        <f t="shared" si="18"/>
        <v>0.52903225806451615</v>
      </c>
      <c r="R54" s="8">
        <f t="shared" si="18"/>
        <v>0.48809523809523808</v>
      </c>
    </row>
    <row r="55" spans="5:18">
      <c r="E55" s="1" t="str">
        <f t="shared" si="16"/>
        <v>Iwona Orońska</v>
      </c>
      <c r="F55" s="8">
        <f t="shared" si="18"/>
        <v>0.82499999999999996</v>
      </c>
      <c r="G55" s="8">
        <f t="shared" si="18"/>
        <v>0.80487804878048785</v>
      </c>
      <c r="H55" s="8">
        <f t="shared" si="18"/>
        <v>0.64566929133858264</v>
      </c>
      <c r="I55" s="8">
        <f t="shared" si="18"/>
        <v>0.62209302325581395</v>
      </c>
      <c r="J55" s="8">
        <f t="shared" si="18"/>
        <v>0.53301886792452835</v>
      </c>
      <c r="K55" s="8">
        <f t="shared" si="18"/>
        <v>0.50202429149797567</v>
      </c>
      <c r="L55" s="8">
        <f t="shared" si="18"/>
        <v>0.4642857142857143</v>
      </c>
      <c r="M55" s="8">
        <f t="shared" si="18"/>
        <v>0.48888888888888887</v>
      </c>
      <c r="N55" s="8">
        <f t="shared" si="18"/>
        <v>0.46742209631728043</v>
      </c>
      <c r="O55" s="8">
        <f t="shared" si="18"/>
        <v>0.44559585492227977</v>
      </c>
      <c r="P55" s="8">
        <f t="shared" si="18"/>
        <v>0.42924528301886794</v>
      </c>
      <c r="Q55" s="8">
        <f t="shared" si="18"/>
        <v>0.42795698924731185</v>
      </c>
      <c r="R55" s="8">
        <f t="shared" si="18"/>
        <v>0.45039682539682541</v>
      </c>
    </row>
    <row r="56" spans="5:18">
      <c r="E56" s="1" t="str">
        <f t="shared" si="16"/>
        <v>Damian Kuczmaszewski</v>
      </c>
      <c r="F56" s="8">
        <f t="shared" si="18"/>
        <v>0.65</v>
      </c>
      <c r="G56" s="8">
        <f t="shared" si="18"/>
        <v>0.64634146341463417</v>
      </c>
      <c r="H56" s="8">
        <f t="shared" si="18"/>
        <v>0.64566929133858264</v>
      </c>
      <c r="I56" s="8">
        <f t="shared" si="18"/>
        <v>0.69186046511627908</v>
      </c>
      <c r="J56" s="8">
        <f t="shared" si="18"/>
        <v>0.68396226415094341</v>
      </c>
      <c r="K56" s="8">
        <f t="shared" si="18"/>
        <v>0.64777327935222673</v>
      </c>
      <c r="L56" s="8">
        <f t="shared" si="18"/>
        <v>0.61785714285714288</v>
      </c>
      <c r="M56" s="8">
        <f t="shared" si="18"/>
        <v>0.6063492063492063</v>
      </c>
      <c r="N56" s="8">
        <f t="shared" si="18"/>
        <v>0.54107648725212465</v>
      </c>
      <c r="O56" s="8">
        <f t="shared" si="18"/>
        <v>0.49481865284974091</v>
      </c>
      <c r="P56" s="8">
        <f t="shared" si="18"/>
        <v>0.45047169811320753</v>
      </c>
      <c r="Q56" s="8">
        <f t="shared" si="18"/>
        <v>0.41075268817204302</v>
      </c>
      <c r="R56" s="8">
        <f t="shared" si="18"/>
        <v>0.37896825396825395</v>
      </c>
    </row>
    <row r="57" spans="5:18">
      <c r="E57" s="1" t="str">
        <f t="shared" si="16"/>
        <v>Piotr Oroński</v>
      </c>
      <c r="F57" s="8">
        <f t="shared" si="18"/>
        <v>0.3</v>
      </c>
      <c r="G57" s="8">
        <f t="shared" si="18"/>
        <v>0.14634146341463414</v>
      </c>
      <c r="H57" s="8">
        <f t="shared" si="18"/>
        <v>0.22047244094488189</v>
      </c>
      <c r="I57" s="8">
        <f t="shared" si="18"/>
        <v>0.29069767441860467</v>
      </c>
      <c r="J57" s="8">
        <f t="shared" si="18"/>
        <v>0.30188679245283018</v>
      </c>
      <c r="K57" s="8">
        <f t="shared" si="18"/>
        <v>0.31578947368421051</v>
      </c>
      <c r="L57" s="8">
        <f t="shared" si="18"/>
        <v>0.36071428571428571</v>
      </c>
      <c r="M57" s="8">
        <f t="shared" si="18"/>
        <v>0.35873015873015873</v>
      </c>
      <c r="N57" s="8">
        <f t="shared" si="18"/>
        <v>0.33994334277620397</v>
      </c>
      <c r="O57" s="8">
        <f t="shared" si="18"/>
        <v>0.32642487046632124</v>
      </c>
      <c r="P57" s="8">
        <f t="shared" si="18"/>
        <v>0.30660377358490565</v>
      </c>
      <c r="Q57" s="8">
        <f t="shared" si="18"/>
        <v>0.27956989247311825</v>
      </c>
      <c r="R57" s="8">
        <f t="shared" si="18"/>
        <v>0.25793650793650796</v>
      </c>
    </row>
    <row r="58" spans="5:18">
      <c r="E58" s="1" t="str">
        <f t="shared" si="16"/>
        <v>Leszek Łukaszewicz</v>
      </c>
      <c r="F58" s="8">
        <f t="shared" si="18"/>
        <v>7.4999999999999997E-2</v>
      </c>
      <c r="G58" s="8">
        <f t="shared" si="18"/>
        <v>0.10975609756097561</v>
      </c>
      <c r="H58" s="8">
        <f t="shared" si="18"/>
        <v>0.15748031496062992</v>
      </c>
      <c r="I58" s="8">
        <f t="shared" si="18"/>
        <v>0.22093023255813954</v>
      </c>
      <c r="J58" s="8">
        <f t="shared" si="18"/>
        <v>0.19811320754716982</v>
      </c>
      <c r="K58" s="8">
        <f t="shared" si="18"/>
        <v>0.17813765182186234</v>
      </c>
      <c r="L58" s="8">
        <f t="shared" si="18"/>
        <v>0.19642857142857142</v>
      </c>
      <c r="M58" s="8">
        <f t="shared" si="18"/>
        <v>0.22222222222222221</v>
      </c>
      <c r="N58" s="8">
        <f t="shared" si="18"/>
        <v>0.23512747875354106</v>
      </c>
      <c r="O58" s="8">
        <f t="shared" si="18"/>
        <v>0.22797927461139897</v>
      </c>
      <c r="P58" s="8">
        <f t="shared" si="18"/>
        <v>0.23820754716981132</v>
      </c>
      <c r="Q58" s="8">
        <f t="shared" si="18"/>
        <v>0.24516129032258063</v>
      </c>
      <c r="R58" s="8">
        <f t="shared" si="18"/>
        <v>0.24007936507936509</v>
      </c>
    </row>
    <row r="59" spans="5:18">
      <c r="E59" s="1" t="str">
        <f t="shared" si="16"/>
        <v>Maja Jęczkowska</v>
      </c>
      <c r="F59" s="8">
        <f t="shared" si="18"/>
        <v>0.17499999999999999</v>
      </c>
      <c r="G59" s="8">
        <f t="shared" si="18"/>
        <v>0.18292682926829268</v>
      </c>
      <c r="H59" s="8">
        <f t="shared" si="18"/>
        <v>0.26771653543307089</v>
      </c>
      <c r="I59" s="8">
        <f t="shared" si="18"/>
        <v>0.27325581395348836</v>
      </c>
      <c r="J59" s="8">
        <f t="shared" si="18"/>
        <v>0.24056603773584906</v>
      </c>
      <c r="K59" s="8">
        <f t="shared" si="18"/>
        <v>0.21862348178137653</v>
      </c>
      <c r="L59" s="8">
        <f t="shared" si="18"/>
        <v>0.20357142857142857</v>
      </c>
      <c r="M59" s="8">
        <f t="shared" si="18"/>
        <v>0.21904761904761905</v>
      </c>
      <c r="N59" s="8">
        <f t="shared" si="18"/>
        <v>0.21813031161473087</v>
      </c>
      <c r="O59" s="8">
        <f t="shared" si="18"/>
        <v>0.19948186528497408</v>
      </c>
      <c r="P59" s="8">
        <f t="shared" si="18"/>
        <v>0.18160377358490565</v>
      </c>
      <c r="Q59" s="8">
        <f t="shared" si="18"/>
        <v>0.16559139784946236</v>
      </c>
      <c r="R59" s="8">
        <f t="shared" si="18"/>
        <v>0.15277777777777779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5" t="s">
        <v>4</v>
      </c>
      <c r="F1" s="38">
        <v>1</v>
      </c>
      <c r="G1" s="38">
        <v>2</v>
      </c>
      <c r="H1" s="38">
        <v>3</v>
      </c>
      <c r="I1" s="38">
        <v>4</v>
      </c>
      <c r="J1" s="38">
        <v>5</v>
      </c>
      <c r="K1" s="38">
        <v>6</v>
      </c>
      <c r="L1" s="38">
        <v>7</v>
      </c>
      <c r="M1" s="38">
        <v>8</v>
      </c>
      <c r="N1" s="38">
        <v>9</v>
      </c>
      <c r="O1" s="38">
        <v>10</v>
      </c>
      <c r="P1" s="38">
        <v>11</v>
      </c>
      <c r="Q1" s="38">
        <v>12</v>
      </c>
      <c r="R1" s="38">
        <v>13</v>
      </c>
      <c r="S1" s="44"/>
      <c r="T1" s="44"/>
      <c r="U1" s="44"/>
      <c r="V1" s="44"/>
      <c r="W1" s="44"/>
      <c r="X1" s="22" t="s">
        <v>38</v>
      </c>
      <c r="Y1" s="22" t="s">
        <v>39</v>
      </c>
      <c r="Z1" s="37" t="s">
        <v>25</v>
      </c>
      <c r="AA1" s="37"/>
      <c r="AB1" s="37"/>
      <c r="AC1" s="37"/>
      <c r="AD1" s="20" t="s">
        <v>28</v>
      </c>
      <c r="AE1" s="30">
        <v>650</v>
      </c>
    </row>
    <row r="2" spans="1:31">
      <c r="A2" s="39"/>
      <c r="B2" s="39"/>
      <c r="C2" s="39"/>
      <c r="D2" s="41"/>
      <c r="E2" s="45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1">
        <v>0</v>
      </c>
      <c r="T2" s="31">
        <v>1</v>
      </c>
      <c r="U2" s="26">
        <v>2</v>
      </c>
      <c r="V2" s="27">
        <v>3</v>
      </c>
      <c r="W2" s="28">
        <v>4</v>
      </c>
      <c r="Z2" t="s">
        <v>26</v>
      </c>
      <c r="AA2" s="7" t="s">
        <v>33</v>
      </c>
      <c r="AB2" t="s">
        <v>24</v>
      </c>
      <c r="AC2" s="7" t="s">
        <v>33</v>
      </c>
      <c r="AD2" t="s">
        <v>27</v>
      </c>
      <c r="AE2" s="7" t="s">
        <v>33</v>
      </c>
    </row>
    <row r="3" spans="1:31">
      <c r="A3" s="9">
        <v>1</v>
      </c>
      <c r="B3" s="11" t="s">
        <v>29</v>
      </c>
      <c r="C3" s="12" t="s">
        <v>5</v>
      </c>
      <c r="D3" s="12" t="s">
        <v>9</v>
      </c>
      <c r="E3" s="13">
        <f t="shared" ref="E3:E9" si="0">SUM(F3:R3)</f>
        <v>491</v>
      </c>
      <c r="F3" s="17">
        <v>35</v>
      </c>
      <c r="G3" s="17">
        <v>45</v>
      </c>
      <c r="H3" s="17">
        <v>41</v>
      </c>
      <c r="I3" s="17">
        <v>37</v>
      </c>
      <c r="J3" s="17">
        <v>46</v>
      </c>
      <c r="K3" s="17">
        <v>44</v>
      </c>
      <c r="L3" s="17">
        <v>33</v>
      </c>
      <c r="M3" s="17">
        <v>30</v>
      </c>
      <c r="N3" s="17">
        <v>30</v>
      </c>
      <c r="O3" s="17">
        <v>33</v>
      </c>
      <c r="P3" s="17">
        <v>34</v>
      </c>
      <c r="Q3" s="17">
        <v>39</v>
      </c>
      <c r="R3" s="17">
        <f>SUM(S3:W3)</f>
        <v>44</v>
      </c>
      <c r="S3" s="17">
        <v>8</v>
      </c>
      <c r="T3" s="17">
        <v>9</v>
      </c>
      <c r="U3" s="17">
        <v>8</v>
      </c>
      <c r="V3" s="17">
        <v>10</v>
      </c>
      <c r="W3" s="17">
        <v>9</v>
      </c>
      <c r="X3" s="34">
        <f t="shared" ref="X3:X9" si="1">E3/13</f>
        <v>37.769230769230766</v>
      </c>
      <c r="Y3" s="34">
        <f t="shared" ref="Y3:Y9" si="2">X3/5</f>
        <v>7.5538461538461537</v>
      </c>
      <c r="AD3">
        <f t="shared" ref="AD3:AD7" si="3">E3-$AE$1</f>
        <v>-159</v>
      </c>
      <c r="AE3" s="19">
        <f t="shared" ref="AE3:AE7" si="4">E3/$AE$1</f>
        <v>0.75538461538461543</v>
      </c>
    </row>
    <row r="4" spans="1:31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464</v>
      </c>
      <c r="F4" s="18">
        <v>44</v>
      </c>
      <c r="G4" s="18">
        <v>39</v>
      </c>
      <c r="H4" s="18">
        <v>41</v>
      </c>
      <c r="I4" s="18">
        <v>32</v>
      </c>
      <c r="J4" s="14">
        <v>31</v>
      </c>
      <c r="K4" s="14">
        <v>38</v>
      </c>
      <c r="L4" s="14">
        <v>34</v>
      </c>
      <c r="M4" s="14">
        <v>35</v>
      </c>
      <c r="N4" s="14">
        <v>27</v>
      </c>
      <c r="O4" s="14">
        <v>39</v>
      </c>
      <c r="P4" s="14">
        <v>38</v>
      </c>
      <c r="Q4" s="14">
        <v>38</v>
      </c>
      <c r="R4" s="14">
        <f t="shared" ref="R4:R9" si="5">SUM(S4:W4)</f>
        <v>28</v>
      </c>
      <c r="S4" s="14">
        <v>7</v>
      </c>
      <c r="T4" s="14">
        <v>9</v>
      </c>
      <c r="U4" s="14">
        <v>7</v>
      </c>
      <c r="V4" s="14">
        <v>5</v>
      </c>
      <c r="W4" s="14"/>
      <c r="X4" s="34">
        <f t="shared" si="1"/>
        <v>35.692307692307693</v>
      </c>
      <c r="Y4" s="34">
        <f t="shared" si="2"/>
        <v>7.1384615384615389</v>
      </c>
      <c r="Z4">
        <f>E3-E4</f>
        <v>27</v>
      </c>
      <c r="AA4" s="19">
        <f t="shared" ref="AA4:AA7" si="6">E4/E3</f>
        <v>0.94501018329938902</v>
      </c>
      <c r="AB4">
        <f t="shared" ref="AB4:AB7" si="7">E4-E$3</f>
        <v>-27</v>
      </c>
      <c r="AC4" s="19">
        <f t="shared" ref="AC4:AC7" si="8">E4/E$3</f>
        <v>0.94501018329938902</v>
      </c>
      <c r="AD4">
        <f t="shared" si="3"/>
        <v>-186</v>
      </c>
      <c r="AE4" s="19">
        <f t="shared" si="4"/>
        <v>0.7138461538461538</v>
      </c>
    </row>
    <row r="5" spans="1:31">
      <c r="A5" s="9">
        <v>3</v>
      </c>
      <c r="B5" s="11" t="s">
        <v>40</v>
      </c>
      <c r="C5" s="12" t="s">
        <v>5</v>
      </c>
      <c r="D5" s="12" t="s">
        <v>9</v>
      </c>
      <c r="E5" s="13">
        <f t="shared" si="0"/>
        <v>421</v>
      </c>
      <c r="F5" s="17">
        <v>33</v>
      </c>
      <c r="G5" s="17">
        <v>29</v>
      </c>
      <c r="H5" s="17">
        <v>38</v>
      </c>
      <c r="I5" s="17">
        <v>37</v>
      </c>
      <c r="J5" s="17">
        <v>34</v>
      </c>
      <c r="K5" s="17">
        <v>31</v>
      </c>
      <c r="L5" s="17">
        <v>26</v>
      </c>
      <c r="M5" s="17">
        <v>34</v>
      </c>
      <c r="N5" s="17">
        <v>31</v>
      </c>
      <c r="O5" s="17">
        <v>30</v>
      </c>
      <c r="P5" s="17">
        <v>30</v>
      </c>
      <c r="Q5" s="17">
        <v>37</v>
      </c>
      <c r="R5" s="17">
        <f t="shared" si="5"/>
        <v>31</v>
      </c>
      <c r="S5" s="17">
        <v>6</v>
      </c>
      <c r="T5" s="17">
        <v>6</v>
      </c>
      <c r="U5" s="17">
        <v>6</v>
      </c>
      <c r="V5" s="17">
        <v>7</v>
      </c>
      <c r="W5" s="17">
        <v>6</v>
      </c>
      <c r="X5" s="34">
        <f t="shared" si="1"/>
        <v>32.384615384615387</v>
      </c>
      <c r="Y5" s="34">
        <f t="shared" si="2"/>
        <v>6.476923076923077</v>
      </c>
      <c r="Z5">
        <f t="shared" ref="Z5:Z9" si="9">E4-E5</f>
        <v>43</v>
      </c>
      <c r="AA5" s="19">
        <f t="shared" si="6"/>
        <v>0.90732758620689657</v>
      </c>
      <c r="AB5">
        <f t="shared" si="7"/>
        <v>-70</v>
      </c>
      <c r="AC5" s="19">
        <f t="shared" si="8"/>
        <v>0.85743380855397144</v>
      </c>
      <c r="AD5">
        <f t="shared" si="3"/>
        <v>-229</v>
      </c>
      <c r="AE5" s="19">
        <f t="shared" si="4"/>
        <v>0.64769230769230768</v>
      </c>
    </row>
    <row r="6" spans="1:31">
      <c r="A6" s="9">
        <v>4</v>
      </c>
      <c r="B6" s="11" t="s">
        <v>41</v>
      </c>
      <c r="C6" s="12" t="s">
        <v>5</v>
      </c>
      <c r="D6" s="12" t="s">
        <v>8</v>
      </c>
      <c r="E6" s="13">
        <f t="shared" si="0"/>
        <v>404</v>
      </c>
      <c r="F6" s="14">
        <v>31</v>
      </c>
      <c r="G6" s="14">
        <v>32</v>
      </c>
      <c r="H6" s="14">
        <v>31</v>
      </c>
      <c r="I6" s="14">
        <v>39</v>
      </c>
      <c r="J6" s="14">
        <v>26</v>
      </c>
      <c r="K6" s="14">
        <v>27</v>
      </c>
      <c r="L6" s="14">
        <v>36</v>
      </c>
      <c r="M6" s="14">
        <v>31</v>
      </c>
      <c r="N6" s="14">
        <v>37</v>
      </c>
      <c r="O6" s="14">
        <v>22</v>
      </c>
      <c r="P6" s="14">
        <v>33</v>
      </c>
      <c r="Q6" s="14">
        <v>22</v>
      </c>
      <c r="R6" s="14">
        <f t="shared" si="5"/>
        <v>37</v>
      </c>
      <c r="S6" s="14">
        <v>5</v>
      </c>
      <c r="T6" s="14">
        <v>8</v>
      </c>
      <c r="U6" s="14">
        <v>6</v>
      </c>
      <c r="V6" s="14">
        <v>8</v>
      </c>
      <c r="W6" s="14">
        <v>10</v>
      </c>
      <c r="X6" s="34">
        <f t="shared" si="1"/>
        <v>31.076923076923077</v>
      </c>
      <c r="Y6" s="34">
        <f t="shared" si="2"/>
        <v>6.2153846153846155</v>
      </c>
      <c r="Z6">
        <f t="shared" si="9"/>
        <v>17</v>
      </c>
      <c r="AA6" s="19">
        <f t="shared" si="6"/>
        <v>0.95961995249406173</v>
      </c>
      <c r="AB6">
        <f t="shared" si="7"/>
        <v>-87</v>
      </c>
      <c r="AC6" s="19">
        <f t="shared" si="8"/>
        <v>0.82281059063136452</v>
      </c>
      <c r="AD6">
        <f t="shared" si="3"/>
        <v>-246</v>
      </c>
      <c r="AE6" s="19">
        <f t="shared" si="4"/>
        <v>0.62153846153846148</v>
      </c>
    </row>
    <row r="7" spans="1:31">
      <c r="A7" s="9">
        <v>5</v>
      </c>
      <c r="B7" s="11" t="s">
        <v>36</v>
      </c>
      <c r="C7" s="12" t="s">
        <v>5</v>
      </c>
      <c r="D7" s="12" t="s">
        <v>6</v>
      </c>
      <c r="E7" s="13">
        <f t="shared" si="0"/>
        <v>373</v>
      </c>
      <c r="F7" s="17">
        <v>30</v>
      </c>
      <c r="G7" s="17">
        <v>37</v>
      </c>
      <c r="H7" s="17">
        <v>30</v>
      </c>
      <c r="I7" s="17">
        <v>30</v>
      </c>
      <c r="J7" s="17">
        <v>29</v>
      </c>
      <c r="K7" s="17">
        <v>26</v>
      </c>
      <c r="L7" s="17">
        <v>28</v>
      </c>
      <c r="M7" s="17">
        <v>27</v>
      </c>
      <c r="N7" s="17">
        <v>27</v>
      </c>
      <c r="O7" s="17">
        <v>27</v>
      </c>
      <c r="P7" s="17">
        <v>25</v>
      </c>
      <c r="Q7" s="17">
        <v>17</v>
      </c>
      <c r="R7" s="17">
        <f t="shared" si="5"/>
        <v>40</v>
      </c>
      <c r="S7" s="17">
        <v>9</v>
      </c>
      <c r="T7" s="17">
        <v>8</v>
      </c>
      <c r="U7" s="17">
        <v>5</v>
      </c>
      <c r="V7" s="17">
        <v>8</v>
      </c>
      <c r="W7" s="17">
        <v>10</v>
      </c>
      <c r="X7" s="34">
        <f t="shared" si="1"/>
        <v>28.692307692307693</v>
      </c>
      <c r="Y7" s="34">
        <f t="shared" si="2"/>
        <v>5.7384615384615385</v>
      </c>
      <c r="Z7">
        <f t="shared" si="9"/>
        <v>31</v>
      </c>
      <c r="AA7" s="19">
        <f t="shared" si="6"/>
        <v>0.92326732673267331</v>
      </c>
      <c r="AB7">
        <f t="shared" si="7"/>
        <v>-118</v>
      </c>
      <c r="AC7" s="19">
        <f t="shared" si="8"/>
        <v>0.75967413441955189</v>
      </c>
      <c r="AD7">
        <f t="shared" si="3"/>
        <v>-277</v>
      </c>
      <c r="AE7" s="19">
        <f t="shared" si="4"/>
        <v>0.57384615384615389</v>
      </c>
    </row>
    <row r="8" spans="1:31">
      <c r="A8" s="9">
        <v>6</v>
      </c>
      <c r="B8" s="11" t="s">
        <v>42</v>
      </c>
      <c r="C8" s="12" t="s">
        <v>5</v>
      </c>
      <c r="D8" s="12" t="s">
        <v>43</v>
      </c>
      <c r="E8" s="13">
        <f t="shared" si="0"/>
        <v>296</v>
      </c>
      <c r="F8" s="18">
        <v>17</v>
      </c>
      <c r="G8" s="18">
        <v>26</v>
      </c>
      <c r="H8" s="18">
        <v>21</v>
      </c>
      <c r="I8" s="18">
        <v>29</v>
      </c>
      <c r="J8" s="18">
        <v>22</v>
      </c>
      <c r="K8" s="18">
        <v>33</v>
      </c>
      <c r="L8" s="18">
        <v>14</v>
      </c>
      <c r="M8" s="18">
        <v>35</v>
      </c>
      <c r="N8" s="18">
        <v>23</v>
      </c>
      <c r="O8" s="18">
        <v>13</v>
      </c>
      <c r="P8" s="18">
        <v>14</v>
      </c>
      <c r="Q8" s="18">
        <v>21</v>
      </c>
      <c r="R8" s="18">
        <f t="shared" si="5"/>
        <v>28</v>
      </c>
      <c r="S8" s="18">
        <v>5</v>
      </c>
      <c r="T8" s="18">
        <v>8</v>
      </c>
      <c r="U8" s="18">
        <v>5</v>
      </c>
      <c r="V8" s="18">
        <v>8</v>
      </c>
      <c r="W8" s="18">
        <v>2</v>
      </c>
      <c r="X8" s="34">
        <f t="shared" si="1"/>
        <v>22.76923076923077</v>
      </c>
      <c r="Y8" s="34">
        <f t="shared" si="2"/>
        <v>4.5538461538461537</v>
      </c>
      <c r="Z8">
        <f t="shared" si="9"/>
        <v>77</v>
      </c>
      <c r="AA8" s="19">
        <f>E8/E7</f>
        <v>0.79356568364611257</v>
      </c>
      <c r="AB8">
        <f>E8-E$3</f>
        <v>-195</v>
      </c>
      <c r="AC8" s="19">
        <f>E8/E$3</f>
        <v>0.60285132382892059</v>
      </c>
      <c r="AD8">
        <f>E8-$AE$1</f>
        <v>-354</v>
      </c>
      <c r="AE8" s="19">
        <f>E8/$AE$1</f>
        <v>0.45538461538461539</v>
      </c>
    </row>
    <row r="9" spans="1:31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191</v>
      </c>
      <c r="F9" s="17">
        <v>23</v>
      </c>
      <c r="G9" s="17">
        <v>15</v>
      </c>
      <c r="H9" s="17">
        <v>24</v>
      </c>
      <c r="I9" s="17">
        <v>29</v>
      </c>
      <c r="J9" s="17">
        <v>4</v>
      </c>
      <c r="K9" s="17">
        <v>29</v>
      </c>
      <c r="L9" s="17">
        <v>11</v>
      </c>
      <c r="M9" s="17">
        <v>13</v>
      </c>
      <c r="N9" s="17">
        <v>9</v>
      </c>
      <c r="O9" s="17">
        <v>9</v>
      </c>
      <c r="P9" s="17">
        <v>13</v>
      </c>
      <c r="Q9" s="17">
        <v>12</v>
      </c>
      <c r="R9" s="17">
        <f t="shared" si="5"/>
        <v>0</v>
      </c>
      <c r="S9" s="17">
        <v>0</v>
      </c>
      <c r="T9" s="17"/>
      <c r="U9" s="17"/>
      <c r="V9" s="17"/>
      <c r="W9" s="17"/>
      <c r="X9" s="34">
        <f t="shared" si="1"/>
        <v>14.692307692307692</v>
      </c>
      <c r="Y9" s="34">
        <f t="shared" si="2"/>
        <v>2.9384615384615382</v>
      </c>
      <c r="Z9">
        <f t="shared" si="9"/>
        <v>105</v>
      </c>
      <c r="AA9" s="19">
        <f t="shared" ref="AA9" si="10">E9/E8</f>
        <v>0.64527027027027029</v>
      </c>
      <c r="AB9">
        <f t="shared" ref="AB9" si="11">E9-E$3</f>
        <v>-300</v>
      </c>
      <c r="AC9" s="19">
        <f t="shared" ref="AC9" si="12">E9/E$3</f>
        <v>0.38900203665987781</v>
      </c>
      <c r="AD9">
        <f t="shared" ref="AD9" si="13">E9-$AE$1</f>
        <v>-459</v>
      </c>
      <c r="AE9" s="19">
        <f t="shared" ref="AE9" si="14">E9/$AE$1</f>
        <v>0.29384615384615387</v>
      </c>
    </row>
    <row r="10" spans="1:31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31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1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1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1">
      <c r="A14" s="5" t="s">
        <v>8</v>
      </c>
      <c r="B14" s="6" t="s">
        <v>15</v>
      </c>
      <c r="D14" s="2"/>
      <c r="F14" s="2">
        <f>SUM($F3:F3)</f>
        <v>35</v>
      </c>
      <c r="G14" s="2">
        <f>SUM($F3:G3)</f>
        <v>80</v>
      </c>
      <c r="H14" s="2">
        <f>SUM($F3:H3)</f>
        <v>121</v>
      </c>
      <c r="I14" s="2">
        <f>SUM($F3:I3)</f>
        <v>158</v>
      </c>
      <c r="J14" s="2">
        <f>SUM($F3:J3)</f>
        <v>204</v>
      </c>
      <c r="K14" s="2">
        <f>SUM($F3:K3)</f>
        <v>248</v>
      </c>
      <c r="L14" s="2">
        <f>SUM($F3:L3)</f>
        <v>281</v>
      </c>
      <c r="M14" s="2">
        <f>SUM($F3:M3)</f>
        <v>311</v>
      </c>
      <c r="N14" s="2">
        <f>SUM($F3:N3)</f>
        <v>341</v>
      </c>
      <c r="O14" s="2">
        <f>SUM($F3:O3)</f>
        <v>374</v>
      </c>
      <c r="P14" s="2">
        <f>SUM($F3:P3)</f>
        <v>408</v>
      </c>
      <c r="Q14" s="2">
        <f>SUM($F3:Q3)</f>
        <v>447</v>
      </c>
      <c r="R14" s="2">
        <f>SUM($F3:R3)</f>
        <v>491</v>
      </c>
    </row>
    <row r="15" spans="1:31">
      <c r="A15" s="5" t="s">
        <v>6</v>
      </c>
      <c r="B15" s="4" t="s">
        <v>16</v>
      </c>
      <c r="D15" s="2"/>
      <c r="F15" s="2">
        <f>SUM($F4:F4)</f>
        <v>44</v>
      </c>
      <c r="G15" s="2">
        <f>SUM($F4:G4)</f>
        <v>83</v>
      </c>
      <c r="H15" s="2">
        <f>SUM($F4:H4)</f>
        <v>124</v>
      </c>
      <c r="I15" s="2">
        <f>SUM($F4:I4)</f>
        <v>156</v>
      </c>
      <c r="J15" s="2">
        <f>SUM($F4:J4)</f>
        <v>187</v>
      </c>
      <c r="K15" s="2">
        <f>SUM($F4:K4)</f>
        <v>225</v>
      </c>
      <c r="L15" s="2">
        <f>SUM($F4:L4)</f>
        <v>259</v>
      </c>
      <c r="M15" s="2">
        <f>SUM($F4:M4)</f>
        <v>294</v>
      </c>
      <c r="N15" s="2">
        <f>SUM($F4:N4)</f>
        <v>321</v>
      </c>
      <c r="O15" s="2">
        <f>SUM($F4:O4)</f>
        <v>360</v>
      </c>
      <c r="P15" s="2">
        <f>SUM($F4:P4)</f>
        <v>398</v>
      </c>
      <c r="Q15" s="2">
        <f>SUM($F4:Q4)</f>
        <v>436</v>
      </c>
      <c r="R15" s="2">
        <f>SUM($F4:R4)</f>
        <v>464</v>
      </c>
    </row>
    <row r="16" spans="1:31">
      <c r="A16" s="5" t="s">
        <v>17</v>
      </c>
      <c r="B16" s="4" t="s">
        <v>18</v>
      </c>
      <c r="D16" s="2"/>
      <c r="F16" s="2">
        <f>SUM($F5:F5)</f>
        <v>33</v>
      </c>
      <c r="G16" s="2">
        <f>SUM($F5:G5)</f>
        <v>62</v>
      </c>
      <c r="H16" s="2">
        <f>SUM($F5:H5)</f>
        <v>100</v>
      </c>
      <c r="I16" s="2">
        <f>SUM($F5:I5)</f>
        <v>137</v>
      </c>
      <c r="J16" s="2">
        <f>SUM($F5:J5)</f>
        <v>171</v>
      </c>
      <c r="K16" s="2">
        <f>SUM($F5:K5)</f>
        <v>202</v>
      </c>
      <c r="L16" s="2">
        <f>SUM($F5:L5)</f>
        <v>228</v>
      </c>
      <c r="M16" s="2">
        <f>SUM($F5:M5)</f>
        <v>262</v>
      </c>
      <c r="N16" s="2">
        <f>SUM($F5:N5)</f>
        <v>293</v>
      </c>
      <c r="O16" s="2">
        <f>SUM($F5:O5)</f>
        <v>323</v>
      </c>
      <c r="P16" s="2">
        <f>SUM($F5:P5)</f>
        <v>353</v>
      </c>
      <c r="Q16" s="2">
        <f>SUM($F5:Q5)</f>
        <v>390</v>
      </c>
      <c r="R16" s="2">
        <f>SUM($F5:R5)</f>
        <v>421</v>
      </c>
    </row>
    <row r="17" spans="1:18">
      <c r="A17" s="5" t="s">
        <v>19</v>
      </c>
      <c r="B17" s="6" t="s">
        <v>20</v>
      </c>
      <c r="D17" s="2"/>
      <c r="F17" s="2">
        <f>SUM($F6:F6)</f>
        <v>31</v>
      </c>
      <c r="G17" s="2">
        <f>SUM($F6:G6)</f>
        <v>63</v>
      </c>
      <c r="H17" s="2">
        <f>SUM($F6:H6)</f>
        <v>94</v>
      </c>
      <c r="I17" s="2">
        <f>SUM($F6:I6)</f>
        <v>133</v>
      </c>
      <c r="J17" s="2">
        <f>SUM($F6:J6)</f>
        <v>159</v>
      </c>
      <c r="K17" s="2">
        <f>SUM($F6:K6)</f>
        <v>186</v>
      </c>
      <c r="L17" s="2">
        <f>SUM($F6:L6)</f>
        <v>222</v>
      </c>
      <c r="M17" s="2">
        <f>SUM($F6:M6)</f>
        <v>253</v>
      </c>
      <c r="N17" s="2">
        <f>SUM($F6:N6)</f>
        <v>290</v>
      </c>
      <c r="O17" s="2">
        <f>SUM($F6:O6)</f>
        <v>312</v>
      </c>
      <c r="P17" s="2">
        <f>SUM($F6:P6)</f>
        <v>345</v>
      </c>
      <c r="Q17" s="2">
        <f>SUM($F6:Q6)</f>
        <v>367</v>
      </c>
      <c r="R17" s="2">
        <f>SUM($F6:R6)</f>
        <v>404</v>
      </c>
    </row>
    <row r="18" spans="1:18">
      <c r="A18" s="7"/>
      <c r="D18" s="2"/>
      <c r="F18" s="2">
        <f>SUM($F7:F7)</f>
        <v>30</v>
      </c>
      <c r="G18" s="2">
        <f>SUM($F7:G7)</f>
        <v>67</v>
      </c>
      <c r="H18" s="2">
        <f>SUM($F7:H7)</f>
        <v>97</v>
      </c>
      <c r="I18" s="2">
        <f>SUM($F7:I7)</f>
        <v>127</v>
      </c>
      <c r="J18" s="2">
        <f>SUM($F7:J7)</f>
        <v>156</v>
      </c>
      <c r="K18" s="2">
        <f>SUM($F7:K7)</f>
        <v>182</v>
      </c>
      <c r="L18" s="2">
        <f>SUM($F7:L7)</f>
        <v>210</v>
      </c>
      <c r="M18" s="2">
        <f>SUM($F7:M7)</f>
        <v>237</v>
      </c>
      <c r="N18" s="2">
        <f>SUM($F7:N7)</f>
        <v>264</v>
      </c>
      <c r="O18" s="2">
        <f>SUM($F7:O7)</f>
        <v>291</v>
      </c>
      <c r="P18" s="2">
        <f>SUM($F7:P7)</f>
        <v>316</v>
      </c>
      <c r="Q18" s="2">
        <f>SUM($F7:Q7)</f>
        <v>333</v>
      </c>
      <c r="R18" s="2">
        <f>SUM($F7:R7)</f>
        <v>373</v>
      </c>
    </row>
    <row r="19" spans="1:18">
      <c r="A19" s="7"/>
      <c r="B19" s="4" t="s">
        <v>21</v>
      </c>
      <c r="D19" s="2"/>
      <c r="F19" s="2">
        <f>SUM($F8:F8)</f>
        <v>17</v>
      </c>
      <c r="G19" s="2">
        <f>SUM($F8:G8)</f>
        <v>43</v>
      </c>
      <c r="H19" s="2">
        <f>SUM($F8:H8)</f>
        <v>64</v>
      </c>
      <c r="I19" s="2">
        <f>SUM($F8:I8)</f>
        <v>93</v>
      </c>
      <c r="J19" s="2">
        <f>SUM($F8:J8)</f>
        <v>115</v>
      </c>
      <c r="K19" s="2">
        <f>SUM($F8:K8)</f>
        <v>148</v>
      </c>
      <c r="L19" s="2">
        <f>SUM($F8:L8)</f>
        <v>162</v>
      </c>
      <c r="M19" s="2">
        <f>SUM($F8:M8)</f>
        <v>197</v>
      </c>
      <c r="N19" s="2">
        <f>SUM($F8:N8)</f>
        <v>220</v>
      </c>
      <c r="O19" s="2">
        <f>SUM($F8:O8)</f>
        <v>233</v>
      </c>
      <c r="P19" s="2">
        <f>SUM($F8:P8)</f>
        <v>247</v>
      </c>
      <c r="Q19" s="2">
        <f>SUM($F8:Q8)</f>
        <v>268</v>
      </c>
      <c r="R19" s="2">
        <f>SUM($F8:R8)</f>
        <v>296</v>
      </c>
    </row>
    <row r="20" spans="1:18">
      <c r="F20" s="2">
        <f>SUM($F9:F9)</f>
        <v>23</v>
      </c>
      <c r="G20" s="2">
        <f>SUM($F9:G9)</f>
        <v>38</v>
      </c>
      <c r="H20" s="2">
        <f>SUM($F9:H9)</f>
        <v>62</v>
      </c>
      <c r="I20" s="2">
        <f>SUM($F9:I9)</f>
        <v>91</v>
      </c>
      <c r="J20" s="2">
        <f>SUM($F9:J9)</f>
        <v>95</v>
      </c>
      <c r="K20" s="2">
        <f>SUM($F9:K9)</f>
        <v>124</v>
      </c>
      <c r="L20" s="2">
        <f>SUM($F9:L9)</f>
        <v>135</v>
      </c>
      <c r="M20" s="2">
        <f>SUM($F9:M9)</f>
        <v>148</v>
      </c>
      <c r="N20" s="2">
        <f>SUM($F9:N9)</f>
        <v>157</v>
      </c>
      <c r="O20" s="2">
        <f>SUM($F9:O9)</f>
        <v>166</v>
      </c>
      <c r="P20" s="2">
        <f>SUM($F9:P9)</f>
        <v>179</v>
      </c>
      <c r="Q20" s="2">
        <f>SUM($F9:Q9)</f>
        <v>191</v>
      </c>
      <c r="R20" s="2">
        <f>SUM($F9:R9)</f>
        <v>191</v>
      </c>
    </row>
    <row r="21" spans="1:18">
      <c r="F21" s="2">
        <f t="shared" ref="F21:R21" si="15">MAX(F14:F20)</f>
        <v>44</v>
      </c>
      <c r="G21" s="2">
        <f t="shared" si="15"/>
        <v>83</v>
      </c>
      <c r="H21" s="2">
        <f t="shared" si="15"/>
        <v>124</v>
      </c>
      <c r="I21" s="2">
        <f t="shared" si="15"/>
        <v>158</v>
      </c>
      <c r="J21" s="2">
        <f t="shared" si="15"/>
        <v>204</v>
      </c>
      <c r="K21" s="2">
        <f t="shared" si="15"/>
        <v>248</v>
      </c>
      <c r="L21" s="2">
        <f t="shared" si="15"/>
        <v>281</v>
      </c>
      <c r="M21" s="2">
        <f t="shared" si="15"/>
        <v>311</v>
      </c>
      <c r="N21" s="2">
        <f t="shared" si="15"/>
        <v>341</v>
      </c>
      <c r="O21" s="2">
        <f t="shared" si="15"/>
        <v>374</v>
      </c>
      <c r="P21" s="2">
        <f t="shared" si="15"/>
        <v>408</v>
      </c>
      <c r="Q21" s="2">
        <f t="shared" si="15"/>
        <v>447</v>
      </c>
      <c r="R21" s="2">
        <f t="shared" si="15"/>
        <v>491</v>
      </c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E26" s="1" t="str">
        <f t="shared" ref="E26:E32" si="16">B3</f>
        <v>Robert "Stanley" Stańczyk</v>
      </c>
      <c r="F26" s="8">
        <f t="shared" ref="F26:R32" si="17">F14/F$21</f>
        <v>0.79545454545454541</v>
      </c>
      <c r="G26" s="8">
        <f t="shared" si="17"/>
        <v>0.96385542168674698</v>
      </c>
      <c r="H26" s="8">
        <f t="shared" si="17"/>
        <v>0.97580645161290325</v>
      </c>
      <c r="I26" s="8">
        <f t="shared" si="17"/>
        <v>1</v>
      </c>
      <c r="J26" s="8">
        <f t="shared" si="17"/>
        <v>1</v>
      </c>
      <c r="K26" s="8">
        <f t="shared" si="17"/>
        <v>1</v>
      </c>
      <c r="L26" s="8">
        <f t="shared" si="17"/>
        <v>1</v>
      </c>
      <c r="M26" s="8">
        <f t="shared" si="17"/>
        <v>1</v>
      </c>
      <c r="N26" s="8">
        <f t="shared" si="17"/>
        <v>1</v>
      </c>
      <c r="O26" s="8">
        <f t="shared" si="17"/>
        <v>1</v>
      </c>
      <c r="P26" s="8">
        <f t="shared" si="17"/>
        <v>1</v>
      </c>
      <c r="Q26" s="8">
        <f t="shared" si="17"/>
        <v>1</v>
      </c>
      <c r="R26" s="8">
        <f t="shared" si="17"/>
        <v>1</v>
      </c>
    </row>
    <row r="27" spans="1:18">
      <c r="E27" s="1" t="str">
        <f t="shared" si="16"/>
        <v>Krzysztof "FAZIK" Brzeziński</v>
      </c>
      <c r="F27" s="8">
        <f t="shared" si="17"/>
        <v>1</v>
      </c>
      <c r="G27" s="8">
        <f t="shared" si="17"/>
        <v>1</v>
      </c>
      <c r="H27" s="8">
        <f t="shared" si="17"/>
        <v>1</v>
      </c>
      <c r="I27" s="8">
        <f t="shared" si="17"/>
        <v>0.98734177215189878</v>
      </c>
      <c r="J27" s="8">
        <f t="shared" si="17"/>
        <v>0.91666666666666663</v>
      </c>
      <c r="K27" s="8">
        <f t="shared" si="17"/>
        <v>0.907258064516129</v>
      </c>
      <c r="L27" s="8">
        <f t="shared" si="17"/>
        <v>0.92170818505338081</v>
      </c>
      <c r="M27" s="8">
        <f t="shared" si="17"/>
        <v>0.94533762057877813</v>
      </c>
      <c r="N27" s="8">
        <f t="shared" si="17"/>
        <v>0.94134897360703818</v>
      </c>
      <c r="O27" s="8">
        <f t="shared" si="17"/>
        <v>0.96256684491978606</v>
      </c>
      <c r="P27" s="8">
        <f t="shared" si="17"/>
        <v>0.97549019607843135</v>
      </c>
      <c r="Q27" s="8">
        <f t="shared" si="17"/>
        <v>0.97539149888143173</v>
      </c>
      <c r="R27" s="8">
        <f t="shared" si="17"/>
        <v>0.94501018329938902</v>
      </c>
    </row>
    <row r="28" spans="1:18">
      <c r="E28" s="1" t="str">
        <f t="shared" si="16"/>
        <v>Radosław "Shogun" Wiśniewski</v>
      </c>
      <c r="F28" s="8">
        <f t="shared" si="17"/>
        <v>0.75</v>
      </c>
      <c r="G28" s="8">
        <f t="shared" si="17"/>
        <v>0.74698795180722888</v>
      </c>
      <c r="H28" s="8">
        <f t="shared" si="17"/>
        <v>0.80645161290322576</v>
      </c>
      <c r="I28" s="8">
        <f t="shared" si="17"/>
        <v>0.86708860759493667</v>
      </c>
      <c r="J28" s="8">
        <f t="shared" si="17"/>
        <v>0.83823529411764708</v>
      </c>
      <c r="K28" s="8">
        <f t="shared" si="17"/>
        <v>0.81451612903225812</v>
      </c>
      <c r="L28" s="8">
        <f t="shared" si="17"/>
        <v>0.81138790035587194</v>
      </c>
      <c r="M28" s="8">
        <f t="shared" si="17"/>
        <v>0.842443729903537</v>
      </c>
      <c r="N28" s="8">
        <f t="shared" si="17"/>
        <v>0.85923753665689151</v>
      </c>
      <c r="O28" s="8">
        <f t="shared" si="17"/>
        <v>0.86363636363636365</v>
      </c>
      <c r="P28" s="8">
        <f t="shared" si="17"/>
        <v>0.86519607843137258</v>
      </c>
      <c r="Q28" s="8">
        <f t="shared" si="17"/>
        <v>0.87248322147651003</v>
      </c>
      <c r="R28" s="8">
        <f t="shared" si="17"/>
        <v>0.85743380855397144</v>
      </c>
    </row>
    <row r="29" spans="1:18">
      <c r="E29" s="1" t="str">
        <f t="shared" si="16"/>
        <v>Jolanta "Fox" Lisowska</v>
      </c>
      <c r="F29" s="8">
        <f t="shared" si="17"/>
        <v>0.70454545454545459</v>
      </c>
      <c r="G29" s="8">
        <f t="shared" si="17"/>
        <v>0.75903614457831325</v>
      </c>
      <c r="H29" s="8">
        <f t="shared" si="17"/>
        <v>0.75806451612903225</v>
      </c>
      <c r="I29" s="8">
        <f t="shared" si="17"/>
        <v>0.84177215189873422</v>
      </c>
      <c r="J29" s="8">
        <f t="shared" si="17"/>
        <v>0.77941176470588236</v>
      </c>
      <c r="K29" s="8">
        <f t="shared" si="17"/>
        <v>0.75</v>
      </c>
      <c r="L29" s="8">
        <f t="shared" si="17"/>
        <v>0.79003558718861211</v>
      </c>
      <c r="M29" s="8">
        <f t="shared" si="17"/>
        <v>0.81350482315112538</v>
      </c>
      <c r="N29" s="8">
        <f t="shared" si="17"/>
        <v>0.85043988269794724</v>
      </c>
      <c r="O29" s="8">
        <f t="shared" si="17"/>
        <v>0.83422459893048129</v>
      </c>
      <c r="P29" s="8">
        <f t="shared" si="17"/>
        <v>0.84558823529411764</v>
      </c>
      <c r="Q29" s="8">
        <f t="shared" si="17"/>
        <v>0.82102908277404918</v>
      </c>
      <c r="R29" s="8">
        <f t="shared" si="17"/>
        <v>0.82281059063136452</v>
      </c>
    </row>
    <row r="30" spans="1:18">
      <c r="E30" s="1" t="str">
        <f t="shared" si="16"/>
        <v>Adam Zaremba</v>
      </c>
      <c r="F30" s="8">
        <f t="shared" si="17"/>
        <v>0.68181818181818177</v>
      </c>
      <c r="G30" s="8">
        <f t="shared" si="17"/>
        <v>0.80722891566265065</v>
      </c>
      <c r="H30" s="8">
        <f t="shared" si="17"/>
        <v>0.782258064516129</v>
      </c>
      <c r="I30" s="8">
        <f t="shared" si="17"/>
        <v>0.80379746835443033</v>
      </c>
      <c r="J30" s="8">
        <f t="shared" si="17"/>
        <v>0.76470588235294112</v>
      </c>
      <c r="K30" s="8">
        <f t="shared" si="17"/>
        <v>0.7338709677419355</v>
      </c>
      <c r="L30" s="8">
        <f t="shared" si="17"/>
        <v>0.74733096085409256</v>
      </c>
      <c r="M30" s="8">
        <f t="shared" si="17"/>
        <v>0.76205787781350487</v>
      </c>
      <c r="N30" s="8">
        <f t="shared" si="17"/>
        <v>0.77419354838709675</v>
      </c>
      <c r="O30" s="8">
        <f t="shared" si="17"/>
        <v>0.77807486631016043</v>
      </c>
      <c r="P30" s="8">
        <f t="shared" si="17"/>
        <v>0.77450980392156865</v>
      </c>
      <c r="Q30" s="8">
        <f t="shared" si="17"/>
        <v>0.74496644295302017</v>
      </c>
      <c r="R30" s="8">
        <f t="shared" si="17"/>
        <v>0.75967413441955189</v>
      </c>
    </row>
    <row r="31" spans="1:18">
      <c r="E31" s="1" t="str">
        <f t="shared" si="16"/>
        <v>Mateusz "Snake" Brzeziński</v>
      </c>
      <c r="F31" s="8">
        <f t="shared" si="17"/>
        <v>0.38636363636363635</v>
      </c>
      <c r="G31" s="8">
        <f t="shared" si="17"/>
        <v>0.51807228915662651</v>
      </c>
      <c r="H31" s="8">
        <f t="shared" si="17"/>
        <v>0.5161290322580645</v>
      </c>
      <c r="I31" s="8">
        <f t="shared" si="17"/>
        <v>0.58860759493670889</v>
      </c>
      <c r="J31" s="8">
        <f t="shared" si="17"/>
        <v>0.56372549019607843</v>
      </c>
      <c r="K31" s="8">
        <f t="shared" si="17"/>
        <v>0.59677419354838712</v>
      </c>
      <c r="L31" s="8">
        <f t="shared" si="17"/>
        <v>0.57651245551601427</v>
      </c>
      <c r="M31" s="8">
        <f t="shared" si="17"/>
        <v>0.63344051446945338</v>
      </c>
      <c r="N31" s="8">
        <f t="shared" si="17"/>
        <v>0.64516129032258063</v>
      </c>
      <c r="O31" s="8">
        <f t="shared" si="17"/>
        <v>0.62299465240641716</v>
      </c>
      <c r="P31" s="8">
        <f t="shared" si="17"/>
        <v>0.60539215686274506</v>
      </c>
      <c r="Q31" s="8">
        <f t="shared" si="17"/>
        <v>0.59955257270693507</v>
      </c>
      <c r="R31" s="8">
        <f t="shared" si="17"/>
        <v>0.60285132382892059</v>
      </c>
    </row>
    <row r="32" spans="1:18">
      <c r="E32" s="1" t="str">
        <f t="shared" si="16"/>
        <v>Dorota Janiszewska</v>
      </c>
      <c r="F32" s="8">
        <f t="shared" si="17"/>
        <v>0.52272727272727271</v>
      </c>
      <c r="G32" s="8">
        <f t="shared" si="17"/>
        <v>0.45783132530120479</v>
      </c>
      <c r="H32" s="8">
        <f t="shared" si="17"/>
        <v>0.5</v>
      </c>
      <c r="I32" s="8">
        <f t="shared" si="17"/>
        <v>0.57594936708860756</v>
      </c>
      <c r="J32" s="8">
        <f t="shared" si="17"/>
        <v>0.46568627450980393</v>
      </c>
      <c r="K32" s="8">
        <f t="shared" si="17"/>
        <v>0.5</v>
      </c>
      <c r="L32" s="8">
        <f t="shared" si="17"/>
        <v>0.4804270462633452</v>
      </c>
      <c r="M32" s="8">
        <f t="shared" si="17"/>
        <v>0.47588424437299037</v>
      </c>
      <c r="N32" s="8">
        <f t="shared" si="17"/>
        <v>0.46041055718475071</v>
      </c>
      <c r="O32" s="8">
        <f t="shared" si="17"/>
        <v>0.44385026737967914</v>
      </c>
      <c r="P32" s="8">
        <f t="shared" si="17"/>
        <v>0.43872549019607843</v>
      </c>
      <c r="Q32" s="8">
        <f t="shared" si="17"/>
        <v>0.42729306487695751</v>
      </c>
      <c r="R32" s="8">
        <f t="shared" si="17"/>
        <v>0.38900203665987781</v>
      </c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6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6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6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5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5" t="s">
        <v>4</v>
      </c>
      <c r="F1" s="38">
        <v>1</v>
      </c>
      <c r="G1" s="38">
        <v>2</v>
      </c>
      <c r="H1" s="38">
        <v>3</v>
      </c>
      <c r="I1" s="38">
        <v>4</v>
      </c>
      <c r="J1" s="38">
        <v>5</v>
      </c>
      <c r="K1" s="38">
        <v>6</v>
      </c>
      <c r="L1" s="38">
        <v>7</v>
      </c>
      <c r="M1" s="38">
        <v>8</v>
      </c>
      <c r="N1" s="38">
        <v>9</v>
      </c>
      <c r="O1" s="38">
        <v>10</v>
      </c>
      <c r="P1" s="38">
        <v>11</v>
      </c>
      <c r="Q1" s="38">
        <v>12</v>
      </c>
      <c r="R1" s="38">
        <v>13</v>
      </c>
      <c r="S1" s="44"/>
      <c r="T1" s="44"/>
      <c r="U1" s="44"/>
      <c r="V1" s="44"/>
      <c r="W1" s="44"/>
      <c r="X1" s="22" t="s">
        <v>38</v>
      </c>
      <c r="Y1" s="22" t="s">
        <v>39</v>
      </c>
      <c r="Z1" s="37" t="s">
        <v>25</v>
      </c>
      <c r="AA1" s="37"/>
      <c r="AB1" s="37"/>
      <c r="AC1" s="37"/>
      <c r="AD1" s="20" t="s">
        <v>28</v>
      </c>
      <c r="AE1" s="30">
        <v>650</v>
      </c>
    </row>
    <row r="2" spans="1:31">
      <c r="A2" s="39"/>
      <c r="B2" s="39"/>
      <c r="C2" s="39"/>
      <c r="D2" s="41"/>
      <c r="E2" s="45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1">
        <v>0</v>
      </c>
      <c r="T2" s="31">
        <v>1</v>
      </c>
      <c r="U2" s="26">
        <v>2</v>
      </c>
      <c r="V2" s="27">
        <v>3</v>
      </c>
      <c r="W2" s="28">
        <v>4</v>
      </c>
      <c r="Z2" t="s">
        <v>26</v>
      </c>
      <c r="AA2" s="7" t="s">
        <v>33</v>
      </c>
      <c r="AB2" t="s">
        <v>24</v>
      </c>
      <c r="AC2" s="7" t="s">
        <v>33</v>
      </c>
      <c r="AD2" t="s">
        <v>27</v>
      </c>
      <c r="AE2" s="7" t="s">
        <v>33</v>
      </c>
    </row>
    <row r="3" spans="1:3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3" si="0">SUM(F3:R3)</f>
        <v>528</v>
      </c>
      <c r="F3" s="17">
        <v>40</v>
      </c>
      <c r="G3" s="17">
        <v>45</v>
      </c>
      <c r="H3" s="17">
        <v>43</v>
      </c>
      <c r="I3" s="17">
        <v>42</v>
      </c>
      <c r="J3" s="17">
        <v>42</v>
      </c>
      <c r="K3" s="17">
        <v>39</v>
      </c>
      <c r="L3" s="17">
        <v>42</v>
      </c>
      <c r="M3" s="17">
        <v>40</v>
      </c>
      <c r="N3" s="17">
        <v>39</v>
      </c>
      <c r="O3" s="17">
        <v>36</v>
      </c>
      <c r="P3" s="17">
        <v>37</v>
      </c>
      <c r="Q3" s="17">
        <v>37</v>
      </c>
      <c r="R3" s="17">
        <f>SUM(S3:W3)</f>
        <v>46</v>
      </c>
      <c r="S3" s="17">
        <v>9</v>
      </c>
      <c r="T3" s="17">
        <v>10</v>
      </c>
      <c r="U3" s="17">
        <v>9</v>
      </c>
      <c r="V3" s="17">
        <v>10</v>
      </c>
      <c r="W3" s="17">
        <v>8</v>
      </c>
      <c r="X3" s="34">
        <f t="shared" ref="X3:X13" si="1">E3/13</f>
        <v>40.615384615384613</v>
      </c>
      <c r="Y3" s="34">
        <f t="shared" ref="Y3:Y13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5" t="s">
        <v>31</v>
      </c>
      <c r="C4" s="10" t="s">
        <v>5</v>
      </c>
      <c r="D4" s="16" t="s">
        <v>6</v>
      </c>
      <c r="E4" s="13">
        <f t="shared" si="0"/>
        <v>519</v>
      </c>
      <c r="F4" s="18">
        <v>40</v>
      </c>
      <c r="G4" s="18">
        <v>46</v>
      </c>
      <c r="H4" s="18">
        <v>46</v>
      </c>
      <c r="I4" s="18">
        <v>43</v>
      </c>
      <c r="J4" s="14">
        <v>42</v>
      </c>
      <c r="K4" s="14">
        <v>45</v>
      </c>
      <c r="L4" s="14">
        <v>42</v>
      </c>
      <c r="M4" s="14">
        <v>46</v>
      </c>
      <c r="N4" s="14">
        <v>33</v>
      </c>
      <c r="O4" s="14">
        <v>31</v>
      </c>
      <c r="P4" s="14">
        <v>28</v>
      </c>
      <c r="Q4" s="14">
        <v>36</v>
      </c>
      <c r="R4" s="14">
        <f t="shared" ref="R4:R13" si="5">SUM(S4:W4)</f>
        <v>41</v>
      </c>
      <c r="S4" s="14">
        <v>9</v>
      </c>
      <c r="T4" s="14">
        <v>7</v>
      </c>
      <c r="U4" s="14">
        <v>7</v>
      </c>
      <c r="V4" s="14">
        <v>9</v>
      </c>
      <c r="W4" s="14">
        <v>9</v>
      </c>
      <c r="X4" s="34">
        <f t="shared" si="1"/>
        <v>39.92307692307692</v>
      </c>
      <c r="Y4" s="34">
        <f t="shared" si="2"/>
        <v>7.9846153846153838</v>
      </c>
      <c r="Z4">
        <f>E3-E4</f>
        <v>9</v>
      </c>
      <c r="AA4" s="19">
        <f t="shared" ref="AA4:AA7" si="6">E4/E3</f>
        <v>0.98295454545454541</v>
      </c>
      <c r="AB4">
        <f t="shared" ref="AB4:AB7" si="7">E4-E$3</f>
        <v>-9</v>
      </c>
      <c r="AC4" s="19">
        <f t="shared" ref="AC4:AC7" si="8">E4/E$3</f>
        <v>0.98295454545454541</v>
      </c>
      <c r="AD4">
        <f t="shared" si="3"/>
        <v>-131</v>
      </c>
      <c r="AE4" s="19">
        <f t="shared" si="4"/>
        <v>0.79846153846153844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435</v>
      </c>
      <c r="F5" s="17">
        <v>32</v>
      </c>
      <c r="G5" s="17">
        <v>40</v>
      </c>
      <c r="H5" s="17">
        <v>38</v>
      </c>
      <c r="I5" s="17">
        <v>39</v>
      </c>
      <c r="J5" s="17">
        <v>37</v>
      </c>
      <c r="K5" s="17">
        <v>41</v>
      </c>
      <c r="L5" s="17">
        <v>33</v>
      </c>
      <c r="M5" s="17">
        <v>32</v>
      </c>
      <c r="N5" s="17">
        <v>22</v>
      </c>
      <c r="O5" s="17">
        <v>31</v>
      </c>
      <c r="P5" s="17">
        <v>28</v>
      </c>
      <c r="Q5" s="17">
        <v>26</v>
      </c>
      <c r="R5" s="17">
        <f t="shared" si="5"/>
        <v>36</v>
      </c>
      <c r="S5" s="17">
        <v>7</v>
      </c>
      <c r="T5" s="17">
        <v>5</v>
      </c>
      <c r="U5" s="17">
        <v>6</v>
      </c>
      <c r="V5" s="17">
        <v>8</v>
      </c>
      <c r="W5" s="17">
        <v>10</v>
      </c>
      <c r="X5" s="34">
        <f t="shared" si="1"/>
        <v>33.46153846153846</v>
      </c>
      <c r="Y5" s="34">
        <f t="shared" si="2"/>
        <v>6.6923076923076916</v>
      </c>
      <c r="Z5">
        <f t="shared" ref="Z5:Z10" si="9">E4-E5</f>
        <v>84</v>
      </c>
      <c r="AA5" s="19">
        <f t="shared" si="6"/>
        <v>0.83815028901734101</v>
      </c>
      <c r="AB5">
        <f t="shared" si="7"/>
        <v>-93</v>
      </c>
      <c r="AC5" s="19">
        <f t="shared" si="8"/>
        <v>0.82386363636363635</v>
      </c>
      <c r="AD5">
        <f t="shared" si="3"/>
        <v>-215</v>
      </c>
      <c r="AE5" s="19">
        <f t="shared" si="4"/>
        <v>0.66923076923076918</v>
      </c>
    </row>
    <row r="6" spans="1:31">
      <c r="A6" s="9">
        <v>4</v>
      </c>
      <c r="B6" s="11" t="s">
        <v>29</v>
      </c>
      <c r="C6" s="12" t="s">
        <v>5</v>
      </c>
      <c r="D6" s="12" t="s">
        <v>9</v>
      </c>
      <c r="E6" s="13">
        <f t="shared" si="0"/>
        <v>427</v>
      </c>
      <c r="F6" s="14">
        <v>36</v>
      </c>
      <c r="G6" s="14">
        <v>41</v>
      </c>
      <c r="H6" s="14">
        <v>36</v>
      </c>
      <c r="I6" s="14">
        <v>36</v>
      </c>
      <c r="J6" s="14">
        <v>30</v>
      </c>
      <c r="K6" s="14">
        <v>30</v>
      </c>
      <c r="L6" s="14">
        <v>34</v>
      </c>
      <c r="M6" s="14">
        <v>30</v>
      </c>
      <c r="N6" s="14">
        <v>33</v>
      </c>
      <c r="O6" s="14">
        <v>28</v>
      </c>
      <c r="P6" s="14">
        <v>30</v>
      </c>
      <c r="Q6" s="14">
        <v>22</v>
      </c>
      <c r="R6" s="14">
        <f t="shared" si="5"/>
        <v>41</v>
      </c>
      <c r="S6" s="14">
        <v>6</v>
      </c>
      <c r="T6" s="14">
        <v>10</v>
      </c>
      <c r="U6" s="14">
        <v>9</v>
      </c>
      <c r="V6" s="14">
        <v>7</v>
      </c>
      <c r="W6" s="14">
        <v>9</v>
      </c>
      <c r="X6" s="34">
        <f t="shared" si="1"/>
        <v>32.846153846153847</v>
      </c>
      <c r="Y6" s="34">
        <f t="shared" si="2"/>
        <v>6.569230769230769</v>
      </c>
      <c r="Z6">
        <f t="shared" si="9"/>
        <v>8</v>
      </c>
      <c r="AA6" s="19">
        <f t="shared" si="6"/>
        <v>0.98160919540229885</v>
      </c>
      <c r="AB6">
        <f t="shared" si="7"/>
        <v>-101</v>
      </c>
      <c r="AC6" s="19">
        <f t="shared" si="8"/>
        <v>0.80871212121212122</v>
      </c>
      <c r="AD6">
        <f t="shared" si="3"/>
        <v>-223</v>
      </c>
      <c r="AE6" s="19">
        <f t="shared" si="4"/>
        <v>0.65692307692307694</v>
      </c>
    </row>
    <row r="7" spans="1:31">
      <c r="A7" s="9">
        <v>5</v>
      </c>
      <c r="B7" s="11" t="s">
        <v>34</v>
      </c>
      <c r="C7" s="12" t="s">
        <v>5</v>
      </c>
      <c r="D7" s="12" t="s">
        <v>9</v>
      </c>
      <c r="E7" s="13">
        <f t="shared" si="0"/>
        <v>406</v>
      </c>
      <c r="F7" s="17">
        <v>30</v>
      </c>
      <c r="G7" s="17">
        <v>39</v>
      </c>
      <c r="H7" s="17">
        <v>33</v>
      </c>
      <c r="I7" s="17">
        <v>36</v>
      </c>
      <c r="J7" s="17">
        <v>32</v>
      </c>
      <c r="K7" s="17">
        <v>25</v>
      </c>
      <c r="L7" s="17">
        <v>30</v>
      </c>
      <c r="M7" s="17">
        <v>34</v>
      </c>
      <c r="N7" s="17">
        <v>27</v>
      </c>
      <c r="O7" s="17">
        <v>22</v>
      </c>
      <c r="P7" s="17">
        <v>21</v>
      </c>
      <c r="Q7" s="17">
        <v>31</v>
      </c>
      <c r="R7" s="17">
        <f t="shared" si="5"/>
        <v>46</v>
      </c>
      <c r="S7" s="17">
        <v>10</v>
      </c>
      <c r="T7" s="17">
        <v>9</v>
      </c>
      <c r="U7" s="17">
        <v>8</v>
      </c>
      <c r="V7" s="17">
        <v>10</v>
      </c>
      <c r="W7" s="17">
        <v>9</v>
      </c>
      <c r="X7" s="34">
        <f t="shared" si="1"/>
        <v>31.23076923076923</v>
      </c>
      <c r="Y7" s="34">
        <f t="shared" si="2"/>
        <v>6.2461538461538462</v>
      </c>
      <c r="Z7">
        <f t="shared" si="9"/>
        <v>21</v>
      </c>
      <c r="AA7" s="19">
        <f t="shared" si="6"/>
        <v>0.95081967213114749</v>
      </c>
      <c r="AB7">
        <f t="shared" si="7"/>
        <v>-122</v>
      </c>
      <c r="AC7" s="19">
        <f t="shared" si="8"/>
        <v>0.76893939393939392</v>
      </c>
      <c r="AD7">
        <f t="shared" si="3"/>
        <v>-244</v>
      </c>
      <c r="AE7" s="19">
        <f t="shared" si="4"/>
        <v>0.62461538461538457</v>
      </c>
    </row>
    <row r="8" spans="1:31">
      <c r="A8" s="9">
        <v>6</v>
      </c>
      <c r="B8" s="11" t="s">
        <v>10</v>
      </c>
      <c r="C8" s="12" t="s">
        <v>5</v>
      </c>
      <c r="D8" s="12" t="s">
        <v>9</v>
      </c>
      <c r="E8" s="13">
        <f t="shared" si="0"/>
        <v>384</v>
      </c>
      <c r="F8" s="18">
        <v>32</v>
      </c>
      <c r="G8" s="18">
        <v>43</v>
      </c>
      <c r="H8" s="18">
        <v>37</v>
      </c>
      <c r="I8" s="18">
        <v>35</v>
      </c>
      <c r="J8" s="18">
        <v>33</v>
      </c>
      <c r="K8" s="18">
        <v>26</v>
      </c>
      <c r="L8" s="18">
        <v>29</v>
      </c>
      <c r="M8" s="18">
        <v>20</v>
      </c>
      <c r="N8" s="18">
        <v>26</v>
      </c>
      <c r="O8" s="18">
        <v>17</v>
      </c>
      <c r="P8" s="18">
        <v>38</v>
      </c>
      <c r="Q8" s="18">
        <v>20</v>
      </c>
      <c r="R8" s="18">
        <f t="shared" si="5"/>
        <v>28</v>
      </c>
      <c r="S8" s="18">
        <v>7</v>
      </c>
      <c r="T8" s="18">
        <v>9</v>
      </c>
      <c r="U8" s="18">
        <v>8</v>
      </c>
      <c r="V8" s="18">
        <v>4</v>
      </c>
      <c r="W8" s="18"/>
      <c r="X8" s="34">
        <f t="shared" si="1"/>
        <v>29.53846153846154</v>
      </c>
      <c r="Y8" s="34">
        <f t="shared" si="2"/>
        <v>5.907692307692308</v>
      </c>
      <c r="Z8">
        <f t="shared" si="9"/>
        <v>22</v>
      </c>
      <c r="AA8" s="19">
        <f>E8/E7</f>
        <v>0.94581280788177335</v>
      </c>
      <c r="AB8">
        <f>E8-E$3</f>
        <v>-144</v>
      </c>
      <c r="AC8" s="19">
        <f>E8/E$3</f>
        <v>0.72727272727272729</v>
      </c>
      <c r="AD8">
        <f>E8-$AE$1</f>
        <v>-266</v>
      </c>
      <c r="AE8" s="19">
        <f>E8/$AE$1</f>
        <v>0.59076923076923082</v>
      </c>
    </row>
    <row r="9" spans="1:31">
      <c r="A9" s="9">
        <v>7</v>
      </c>
      <c r="B9" s="24" t="s">
        <v>35</v>
      </c>
      <c r="C9" s="25" t="s">
        <v>5</v>
      </c>
      <c r="D9" s="25" t="s">
        <v>6</v>
      </c>
      <c r="E9" s="13">
        <f t="shared" si="0"/>
        <v>377</v>
      </c>
      <c r="F9" s="17">
        <v>29</v>
      </c>
      <c r="G9" s="17">
        <v>28</v>
      </c>
      <c r="H9" s="17">
        <v>26</v>
      </c>
      <c r="I9" s="17">
        <v>38</v>
      </c>
      <c r="J9" s="17">
        <v>17</v>
      </c>
      <c r="K9" s="17">
        <v>33</v>
      </c>
      <c r="L9" s="17">
        <v>35</v>
      </c>
      <c r="M9" s="17">
        <v>25</v>
      </c>
      <c r="N9" s="17">
        <v>29</v>
      </c>
      <c r="O9" s="17">
        <v>22</v>
      </c>
      <c r="P9" s="17">
        <v>26</v>
      </c>
      <c r="Q9" s="17">
        <v>31</v>
      </c>
      <c r="R9" s="17">
        <f t="shared" si="5"/>
        <v>38</v>
      </c>
      <c r="S9" s="17">
        <v>6</v>
      </c>
      <c r="T9" s="17">
        <v>7</v>
      </c>
      <c r="U9" s="17">
        <v>8</v>
      </c>
      <c r="V9" s="17">
        <v>8</v>
      </c>
      <c r="W9" s="17">
        <v>9</v>
      </c>
      <c r="X9" s="34">
        <f t="shared" si="1"/>
        <v>29</v>
      </c>
      <c r="Y9" s="34">
        <f t="shared" si="2"/>
        <v>5.8</v>
      </c>
      <c r="Z9">
        <f t="shared" si="9"/>
        <v>7</v>
      </c>
      <c r="AA9" s="19">
        <f t="shared" ref="AA9:AA10" si="10">E9/E8</f>
        <v>0.98177083333333337</v>
      </c>
      <c r="AB9">
        <f t="shared" ref="AB9:AB10" si="11">E9-E$3</f>
        <v>-151</v>
      </c>
      <c r="AC9" s="19">
        <f t="shared" ref="AC9:AC10" si="12">E9/E$3</f>
        <v>0.71401515151515149</v>
      </c>
      <c r="AD9">
        <f t="shared" ref="AD9:AD10" si="13">E9-$AE$1</f>
        <v>-273</v>
      </c>
      <c r="AE9" s="19">
        <f t="shared" ref="AE9:AE10" si="14">E9/$AE$1</f>
        <v>0.57999999999999996</v>
      </c>
    </row>
    <row r="10" spans="1:31">
      <c r="A10" s="9">
        <v>8</v>
      </c>
      <c r="B10" s="11" t="s">
        <v>22</v>
      </c>
      <c r="C10" s="12" t="s">
        <v>5</v>
      </c>
      <c r="D10" s="12" t="s">
        <v>12</v>
      </c>
      <c r="E10" s="13">
        <f t="shared" si="0"/>
        <v>348</v>
      </c>
      <c r="F10" s="18">
        <v>30</v>
      </c>
      <c r="G10" s="18">
        <v>31</v>
      </c>
      <c r="H10" s="18">
        <v>41</v>
      </c>
      <c r="I10" s="18">
        <v>22</v>
      </c>
      <c r="J10" s="14">
        <v>34</v>
      </c>
      <c r="K10" s="14">
        <v>23</v>
      </c>
      <c r="L10" s="14">
        <v>28</v>
      </c>
      <c r="M10" s="14">
        <v>24</v>
      </c>
      <c r="N10" s="14">
        <v>14</v>
      </c>
      <c r="O10" s="14">
        <v>28</v>
      </c>
      <c r="P10" s="14">
        <v>26</v>
      </c>
      <c r="Q10" s="14">
        <v>14</v>
      </c>
      <c r="R10" s="14">
        <f t="shared" si="5"/>
        <v>33</v>
      </c>
      <c r="S10" s="14">
        <v>9</v>
      </c>
      <c r="T10" s="14">
        <v>9</v>
      </c>
      <c r="U10" s="14">
        <v>9</v>
      </c>
      <c r="V10" s="14">
        <v>6</v>
      </c>
      <c r="W10" s="14"/>
      <c r="X10" s="34">
        <f t="shared" si="1"/>
        <v>26.76923076923077</v>
      </c>
      <c r="Y10" s="34">
        <f t="shared" si="2"/>
        <v>5.3538461538461544</v>
      </c>
      <c r="Z10">
        <f t="shared" si="9"/>
        <v>29</v>
      </c>
      <c r="AA10" s="19">
        <f t="shared" si="10"/>
        <v>0.92307692307692313</v>
      </c>
      <c r="AB10">
        <f t="shared" si="11"/>
        <v>-180</v>
      </c>
      <c r="AC10" s="19">
        <f t="shared" si="12"/>
        <v>0.65909090909090906</v>
      </c>
      <c r="AD10">
        <f t="shared" si="13"/>
        <v>-302</v>
      </c>
      <c r="AE10" s="19">
        <f t="shared" si="14"/>
        <v>0.53538461538461535</v>
      </c>
    </row>
    <row r="11" spans="1:31">
      <c r="A11" s="9">
        <v>9</v>
      </c>
      <c r="B11" s="11" t="s">
        <v>36</v>
      </c>
      <c r="C11" s="12" t="s">
        <v>5</v>
      </c>
      <c r="D11" s="12" t="s">
        <v>6</v>
      </c>
      <c r="E11" s="13">
        <f t="shared" si="0"/>
        <v>332</v>
      </c>
      <c r="F11" s="17">
        <v>32</v>
      </c>
      <c r="G11" s="17">
        <v>33</v>
      </c>
      <c r="H11" s="17">
        <v>20</v>
      </c>
      <c r="I11" s="17">
        <v>24</v>
      </c>
      <c r="J11" s="17">
        <v>19</v>
      </c>
      <c r="K11" s="17">
        <v>25</v>
      </c>
      <c r="L11" s="17">
        <v>30</v>
      </c>
      <c r="M11" s="17">
        <v>38</v>
      </c>
      <c r="N11" s="17">
        <v>19</v>
      </c>
      <c r="O11" s="17">
        <v>31</v>
      </c>
      <c r="P11" s="17">
        <v>21</v>
      </c>
      <c r="Q11" s="17">
        <v>3</v>
      </c>
      <c r="R11" s="17">
        <f t="shared" si="5"/>
        <v>37</v>
      </c>
      <c r="S11" s="17">
        <v>8</v>
      </c>
      <c r="T11" s="17">
        <v>6</v>
      </c>
      <c r="U11" s="17">
        <v>10</v>
      </c>
      <c r="V11" s="17">
        <v>7</v>
      </c>
      <c r="W11" s="17">
        <v>6</v>
      </c>
      <c r="X11" s="34">
        <f t="shared" si="1"/>
        <v>25.53846153846154</v>
      </c>
      <c r="Y11" s="34">
        <f t="shared" si="2"/>
        <v>5.1076923076923082</v>
      </c>
      <c r="Z11">
        <f>E10-E11</f>
        <v>16</v>
      </c>
      <c r="AA11" s="19">
        <f>E11/E10</f>
        <v>0.95402298850574707</v>
      </c>
      <c r="AB11">
        <f>E11-E$3</f>
        <v>-196</v>
      </c>
      <c r="AC11" s="19">
        <f>E11/E$3</f>
        <v>0.62878787878787878</v>
      </c>
      <c r="AD11">
        <f>E11-$AE$1</f>
        <v>-318</v>
      </c>
      <c r="AE11" s="19">
        <f>E11/$AE$1</f>
        <v>0.51076923076923075</v>
      </c>
    </row>
    <row r="12" spans="1:31">
      <c r="A12" s="9">
        <v>10</v>
      </c>
      <c r="B12" s="11" t="s">
        <v>30</v>
      </c>
      <c r="C12" s="12" t="s">
        <v>5</v>
      </c>
      <c r="D12" s="12" t="s">
        <v>9</v>
      </c>
      <c r="E12" s="13">
        <f t="shared" si="0"/>
        <v>240</v>
      </c>
      <c r="F12" s="18">
        <v>18</v>
      </c>
      <c r="G12" s="18">
        <v>26</v>
      </c>
      <c r="H12" s="18">
        <v>21</v>
      </c>
      <c r="I12" s="18">
        <v>27</v>
      </c>
      <c r="J12" s="14">
        <v>28</v>
      </c>
      <c r="K12" s="14">
        <v>10</v>
      </c>
      <c r="L12" s="14">
        <v>19</v>
      </c>
      <c r="M12" s="14">
        <v>20</v>
      </c>
      <c r="N12" s="14">
        <v>6</v>
      </c>
      <c r="O12" s="14">
        <v>9</v>
      </c>
      <c r="P12" s="14">
        <v>11</v>
      </c>
      <c r="Q12" s="14">
        <v>10</v>
      </c>
      <c r="R12" s="14">
        <f t="shared" si="5"/>
        <v>35</v>
      </c>
      <c r="S12" s="14">
        <v>7</v>
      </c>
      <c r="T12" s="14">
        <v>8</v>
      </c>
      <c r="U12" s="14">
        <v>5</v>
      </c>
      <c r="V12" s="14">
        <v>9</v>
      </c>
      <c r="W12" s="14">
        <v>6</v>
      </c>
      <c r="X12" s="34">
        <f t="shared" si="1"/>
        <v>18.46153846153846</v>
      </c>
      <c r="Y12" s="34">
        <f t="shared" si="2"/>
        <v>3.6923076923076921</v>
      </c>
      <c r="Z12">
        <f>E11-E12</f>
        <v>92</v>
      </c>
      <c r="AA12" s="19">
        <f>E12/E11</f>
        <v>0.72289156626506024</v>
      </c>
      <c r="AB12">
        <f>E12-E$3</f>
        <v>-288</v>
      </c>
      <c r="AC12" s="19">
        <f>E12/E$3</f>
        <v>0.45454545454545453</v>
      </c>
      <c r="AD12">
        <f>E12-$AE$1</f>
        <v>-410</v>
      </c>
      <c r="AE12" s="19">
        <f>E12/$AE$1</f>
        <v>0.36923076923076925</v>
      </c>
    </row>
    <row r="13" spans="1:31">
      <c r="A13" s="9">
        <v>11</v>
      </c>
      <c r="B13" s="24" t="s">
        <v>37</v>
      </c>
      <c r="C13" s="25" t="s">
        <v>5</v>
      </c>
      <c r="D13" s="25" t="s">
        <v>6</v>
      </c>
      <c r="E13" s="13">
        <f t="shared" si="0"/>
        <v>187</v>
      </c>
      <c r="F13" s="17">
        <v>15</v>
      </c>
      <c r="G13" s="17">
        <v>25</v>
      </c>
      <c r="H13" s="17">
        <v>17</v>
      </c>
      <c r="I13" s="17">
        <v>19</v>
      </c>
      <c r="J13" s="17">
        <v>12</v>
      </c>
      <c r="K13" s="17">
        <v>21</v>
      </c>
      <c r="L13" s="17">
        <v>16</v>
      </c>
      <c r="M13" s="17">
        <v>16</v>
      </c>
      <c r="N13" s="17">
        <v>8</v>
      </c>
      <c r="O13" s="17">
        <v>13</v>
      </c>
      <c r="P13" s="17">
        <v>7</v>
      </c>
      <c r="Q13" s="17">
        <v>12</v>
      </c>
      <c r="R13" s="17">
        <f t="shared" si="5"/>
        <v>6</v>
      </c>
      <c r="S13" s="17">
        <v>4</v>
      </c>
      <c r="T13" s="17">
        <v>2</v>
      </c>
      <c r="U13" s="17"/>
      <c r="V13" s="17"/>
      <c r="W13" s="17"/>
      <c r="X13" s="34">
        <f t="shared" si="1"/>
        <v>14.384615384615385</v>
      </c>
      <c r="Y13" s="34">
        <f t="shared" si="2"/>
        <v>2.8769230769230769</v>
      </c>
      <c r="Z13">
        <f>E12-E13</f>
        <v>53</v>
      </c>
      <c r="AA13" s="19">
        <f>E13/E12</f>
        <v>0.77916666666666667</v>
      </c>
      <c r="AB13">
        <f>E13-E$3</f>
        <v>-341</v>
      </c>
      <c r="AC13" s="19">
        <f>E13/E$3</f>
        <v>0.35416666666666669</v>
      </c>
      <c r="AD13">
        <f>E13-$AE$1</f>
        <v>-463</v>
      </c>
      <c r="AE13" s="19">
        <f>E13/$AE$1</f>
        <v>0.28769230769230769</v>
      </c>
    </row>
    <row r="14" spans="1:31">
      <c r="A14" s="9"/>
      <c r="B14" s="11" t="s">
        <v>23</v>
      </c>
      <c r="C14" s="12" t="s">
        <v>5</v>
      </c>
      <c r="D14" s="12" t="s">
        <v>9</v>
      </c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22"/>
      <c r="Y14" s="22"/>
      <c r="AA14" s="19"/>
      <c r="AC14" s="19"/>
      <c r="AE14" s="19"/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40</v>
      </c>
      <c r="G19" s="2">
        <f>SUM($F3:G3)</f>
        <v>85</v>
      </c>
      <c r="H19" s="2">
        <f>SUM($F3:H3)</f>
        <v>128</v>
      </c>
      <c r="I19" s="2">
        <f>SUM($F3:I3)</f>
        <v>170</v>
      </c>
      <c r="J19" s="2">
        <f>SUM($F3:J3)</f>
        <v>212</v>
      </c>
      <c r="K19" s="2">
        <f>SUM($F3:K3)</f>
        <v>251</v>
      </c>
      <c r="L19" s="2">
        <f>SUM($F3:L3)</f>
        <v>293</v>
      </c>
      <c r="M19" s="2">
        <f>SUM($F3:M3)</f>
        <v>333</v>
      </c>
      <c r="N19" s="2">
        <f>SUM($F3:N3)</f>
        <v>372</v>
      </c>
      <c r="O19" s="2">
        <f>SUM($F3:O3)</f>
        <v>408</v>
      </c>
      <c r="P19" s="2">
        <f>SUM($F3:P3)</f>
        <v>445</v>
      </c>
      <c r="Q19" s="2">
        <f>SUM($F3:Q3)</f>
        <v>482</v>
      </c>
      <c r="R19" s="2">
        <f>SUM($F3:R3)</f>
        <v>528</v>
      </c>
    </row>
    <row r="20" spans="1:18">
      <c r="A20" s="5" t="s">
        <v>6</v>
      </c>
      <c r="B20" s="4" t="s">
        <v>16</v>
      </c>
      <c r="D20" s="2"/>
      <c r="F20" s="2">
        <f>SUM($F4:F4)</f>
        <v>40</v>
      </c>
      <c r="G20" s="2">
        <f>SUM($F4:G4)</f>
        <v>86</v>
      </c>
      <c r="H20" s="2">
        <f>SUM($F4:H4)</f>
        <v>132</v>
      </c>
      <c r="I20" s="2">
        <f>SUM($F4:I4)</f>
        <v>175</v>
      </c>
      <c r="J20" s="2">
        <f>SUM($F4:J4)</f>
        <v>217</v>
      </c>
      <c r="K20" s="2">
        <f>SUM($F4:K4)</f>
        <v>262</v>
      </c>
      <c r="L20" s="2">
        <f>SUM($F4:L4)</f>
        <v>304</v>
      </c>
      <c r="M20" s="2">
        <f>SUM($F4:M4)</f>
        <v>350</v>
      </c>
      <c r="N20" s="2">
        <f>SUM($F4:N4)</f>
        <v>383</v>
      </c>
      <c r="O20" s="2">
        <f>SUM($F4:O4)</f>
        <v>414</v>
      </c>
      <c r="P20" s="2">
        <f>SUM($F4:P4)</f>
        <v>442</v>
      </c>
      <c r="Q20" s="2">
        <f>SUM($F4:Q4)</f>
        <v>478</v>
      </c>
      <c r="R20" s="2">
        <f>SUM($F4:R4)</f>
        <v>519</v>
      </c>
    </row>
    <row r="21" spans="1:18">
      <c r="A21" s="5" t="s">
        <v>17</v>
      </c>
      <c r="B21" s="4" t="s">
        <v>18</v>
      </c>
      <c r="D21" s="2"/>
      <c r="F21" s="2">
        <f>SUM($F5:F5)</f>
        <v>32</v>
      </c>
      <c r="G21" s="2">
        <f>SUM($F5:G5)</f>
        <v>72</v>
      </c>
      <c r="H21" s="2">
        <f>SUM($F5:H5)</f>
        <v>110</v>
      </c>
      <c r="I21" s="2">
        <f>SUM($F5:I5)</f>
        <v>149</v>
      </c>
      <c r="J21" s="2">
        <f>SUM($F5:J5)</f>
        <v>186</v>
      </c>
      <c r="K21" s="2">
        <f>SUM($F5:K5)</f>
        <v>227</v>
      </c>
      <c r="L21" s="2">
        <f>SUM($F5:L5)</f>
        <v>260</v>
      </c>
      <c r="M21" s="2">
        <f>SUM($F5:M5)</f>
        <v>292</v>
      </c>
      <c r="N21" s="2">
        <f>SUM($F5:N5)</f>
        <v>314</v>
      </c>
      <c r="O21" s="2">
        <f>SUM($F5:O5)</f>
        <v>345</v>
      </c>
      <c r="P21" s="2">
        <f>SUM($F5:P5)</f>
        <v>373</v>
      </c>
      <c r="Q21" s="2">
        <f>SUM($F5:Q5)</f>
        <v>399</v>
      </c>
      <c r="R21" s="2">
        <f>SUM($F5:R5)</f>
        <v>435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77</v>
      </c>
      <c r="H22" s="2">
        <f>SUM($F6:H6)</f>
        <v>113</v>
      </c>
      <c r="I22" s="2">
        <f>SUM($F6:I6)</f>
        <v>149</v>
      </c>
      <c r="J22" s="2">
        <f>SUM($F6:J6)</f>
        <v>179</v>
      </c>
      <c r="K22" s="2">
        <f>SUM($F6:K6)</f>
        <v>209</v>
      </c>
      <c r="L22" s="2">
        <f>SUM($F6:L6)</f>
        <v>243</v>
      </c>
      <c r="M22" s="2">
        <f>SUM($F6:M6)</f>
        <v>273</v>
      </c>
      <c r="N22" s="2">
        <f>SUM($F6:N6)</f>
        <v>306</v>
      </c>
      <c r="O22" s="2">
        <f>SUM($F6:O6)</f>
        <v>334</v>
      </c>
      <c r="P22" s="2">
        <f>SUM($F6:P6)</f>
        <v>364</v>
      </c>
      <c r="Q22" s="2">
        <f>SUM($F6:Q6)</f>
        <v>386</v>
      </c>
      <c r="R22" s="2">
        <f>SUM($F6:R6)</f>
        <v>427</v>
      </c>
    </row>
    <row r="23" spans="1:18">
      <c r="A23" s="7"/>
      <c r="D23" s="2"/>
      <c r="F23" s="2">
        <f>SUM($F7:F7)</f>
        <v>30</v>
      </c>
      <c r="G23" s="2">
        <f>SUM($F7:G7)</f>
        <v>69</v>
      </c>
      <c r="H23" s="2">
        <f>SUM($F7:H7)</f>
        <v>102</v>
      </c>
      <c r="I23" s="2">
        <f>SUM($F7:I7)</f>
        <v>138</v>
      </c>
      <c r="J23" s="2">
        <f>SUM($F7:J7)</f>
        <v>170</v>
      </c>
      <c r="K23" s="2">
        <f>SUM($F7:K7)</f>
        <v>195</v>
      </c>
      <c r="L23" s="2">
        <f>SUM($F7:L7)</f>
        <v>225</v>
      </c>
      <c r="M23" s="2">
        <f>SUM($F7:M7)</f>
        <v>259</v>
      </c>
      <c r="N23" s="2">
        <f>SUM($F7:N7)</f>
        <v>286</v>
      </c>
      <c r="O23" s="2">
        <f>SUM($F7:O7)</f>
        <v>308</v>
      </c>
      <c r="P23" s="2">
        <f>SUM($F7:P7)</f>
        <v>329</v>
      </c>
      <c r="Q23" s="2">
        <f>SUM($F7:Q7)</f>
        <v>360</v>
      </c>
      <c r="R23" s="2">
        <f>SUM($F7:R7)</f>
        <v>406</v>
      </c>
    </row>
    <row r="24" spans="1:18">
      <c r="A24" s="7"/>
      <c r="B24" s="4" t="s">
        <v>21</v>
      </c>
      <c r="D24" s="2"/>
      <c r="F24" s="2">
        <f>SUM($F8:F8)</f>
        <v>32</v>
      </c>
      <c r="G24" s="2">
        <f>SUM($F8:G8)</f>
        <v>75</v>
      </c>
      <c r="H24" s="2">
        <f>SUM($F8:H8)</f>
        <v>112</v>
      </c>
      <c r="I24" s="2">
        <f>SUM($F8:I8)</f>
        <v>147</v>
      </c>
      <c r="J24" s="2">
        <f>SUM($F8:J8)</f>
        <v>180</v>
      </c>
      <c r="K24" s="2">
        <f>SUM($F8:K8)</f>
        <v>206</v>
      </c>
      <c r="L24" s="2">
        <f>SUM($F8:L8)</f>
        <v>235</v>
      </c>
      <c r="M24" s="2">
        <f>SUM($F8:M8)</f>
        <v>255</v>
      </c>
      <c r="N24" s="2">
        <f>SUM($F8:N8)</f>
        <v>281</v>
      </c>
      <c r="O24" s="2">
        <f>SUM($F8:O8)</f>
        <v>298</v>
      </c>
      <c r="P24" s="2">
        <f>SUM($F8:P8)</f>
        <v>336</v>
      </c>
      <c r="Q24" s="2">
        <f>SUM($F8:Q8)</f>
        <v>356</v>
      </c>
      <c r="R24" s="2">
        <f>SUM($F8:R8)</f>
        <v>384</v>
      </c>
    </row>
    <row r="25" spans="1:18">
      <c r="F25" s="2">
        <f>SUM($F9:F9)</f>
        <v>29</v>
      </c>
      <c r="G25" s="2">
        <f>SUM($F9:G9)</f>
        <v>57</v>
      </c>
      <c r="H25" s="2">
        <f>SUM($F9:H9)</f>
        <v>83</v>
      </c>
      <c r="I25" s="2">
        <f>SUM($F9:I9)</f>
        <v>121</v>
      </c>
      <c r="J25" s="2">
        <f>SUM($F9:J9)</f>
        <v>138</v>
      </c>
      <c r="K25" s="2">
        <f>SUM($F9:K9)</f>
        <v>171</v>
      </c>
      <c r="L25" s="2">
        <f>SUM($F9:L9)</f>
        <v>206</v>
      </c>
      <c r="M25" s="2">
        <f>SUM($F9:M9)</f>
        <v>231</v>
      </c>
      <c r="N25" s="2">
        <f>SUM($F9:N9)</f>
        <v>260</v>
      </c>
      <c r="O25" s="2">
        <f>SUM($F9:O9)</f>
        <v>282</v>
      </c>
      <c r="P25" s="2">
        <f>SUM($F9:P9)</f>
        <v>308</v>
      </c>
      <c r="Q25" s="2">
        <f>SUM($F9:Q9)</f>
        <v>339</v>
      </c>
      <c r="R25" s="2">
        <f>SUM($F9:R9)</f>
        <v>377</v>
      </c>
    </row>
    <row r="26" spans="1:18">
      <c r="F26" s="2">
        <f>SUM($F10:F10)</f>
        <v>30</v>
      </c>
      <c r="G26" s="2">
        <f>SUM($F10:G10)</f>
        <v>61</v>
      </c>
      <c r="H26" s="2">
        <f>SUM($F10:H10)</f>
        <v>102</v>
      </c>
      <c r="I26" s="2">
        <f>SUM($F10:I10)</f>
        <v>124</v>
      </c>
      <c r="J26" s="2">
        <f>SUM($F10:J10)</f>
        <v>158</v>
      </c>
      <c r="K26" s="2">
        <f>SUM($F10:K10)</f>
        <v>181</v>
      </c>
      <c r="L26" s="2">
        <f>SUM($F10:L10)</f>
        <v>209</v>
      </c>
      <c r="M26" s="2">
        <f>SUM($F10:M10)</f>
        <v>233</v>
      </c>
      <c r="N26" s="2">
        <f>SUM($F10:N10)</f>
        <v>247</v>
      </c>
      <c r="O26" s="2">
        <f>SUM($F10:O10)</f>
        <v>275</v>
      </c>
      <c r="P26" s="2">
        <f>SUM($F10:P10)</f>
        <v>301</v>
      </c>
      <c r="Q26" s="2">
        <f>SUM($F10:Q10)</f>
        <v>315</v>
      </c>
      <c r="R26" s="2">
        <f>SUM($F10:R10)</f>
        <v>348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85</v>
      </c>
      <c r="I27" s="2">
        <f>SUM($F11:I11)</f>
        <v>109</v>
      </c>
      <c r="J27" s="2">
        <f>SUM($F11:J11)</f>
        <v>128</v>
      </c>
      <c r="K27" s="2">
        <f>SUM($F11:K11)</f>
        <v>153</v>
      </c>
      <c r="L27" s="2">
        <f>SUM($F11:L11)</f>
        <v>183</v>
      </c>
      <c r="M27" s="2">
        <f>SUM($F11:M11)</f>
        <v>221</v>
      </c>
      <c r="N27" s="2">
        <f>SUM($F11:N11)</f>
        <v>240</v>
      </c>
      <c r="O27" s="2">
        <f>SUM($F11:O11)</f>
        <v>271</v>
      </c>
      <c r="P27" s="2">
        <f>SUM($F11:P11)</f>
        <v>292</v>
      </c>
      <c r="Q27" s="2">
        <f>SUM($F11:Q11)</f>
        <v>295</v>
      </c>
      <c r="R27" s="2">
        <f>SUM($F11:R11)</f>
        <v>332</v>
      </c>
    </row>
    <row r="28" spans="1:18">
      <c r="F28" s="2">
        <f>SUM($F12:F12)</f>
        <v>18</v>
      </c>
      <c r="G28" s="2">
        <f>SUM($F12:G12)</f>
        <v>44</v>
      </c>
      <c r="H28" s="2">
        <f>SUM($F12:H12)</f>
        <v>65</v>
      </c>
      <c r="I28" s="2">
        <f>SUM($F12:I12)</f>
        <v>92</v>
      </c>
      <c r="J28" s="2">
        <f>SUM($F12:J12)</f>
        <v>120</v>
      </c>
      <c r="K28" s="2">
        <f>SUM($F12:K12)</f>
        <v>130</v>
      </c>
      <c r="L28" s="2">
        <f>SUM($F12:L12)</f>
        <v>149</v>
      </c>
      <c r="M28" s="2">
        <f>SUM($F12:M12)</f>
        <v>169</v>
      </c>
      <c r="N28" s="2">
        <f>SUM($F12:N12)</f>
        <v>175</v>
      </c>
      <c r="O28" s="2">
        <f>SUM($F12:O12)</f>
        <v>184</v>
      </c>
      <c r="P28" s="2">
        <f>SUM($F12:P12)</f>
        <v>195</v>
      </c>
      <c r="Q28" s="2">
        <f>SUM($F12:Q12)</f>
        <v>205</v>
      </c>
      <c r="R28" s="2">
        <f>SUM($F12:R12)</f>
        <v>240</v>
      </c>
    </row>
    <row r="29" spans="1:18">
      <c r="F29" s="2">
        <f>SUM($F13:F13)</f>
        <v>15</v>
      </c>
      <c r="G29" s="2">
        <f>SUM($F13:G13)</f>
        <v>40</v>
      </c>
      <c r="H29" s="2">
        <f>SUM($F13:H13)</f>
        <v>57</v>
      </c>
      <c r="I29" s="2">
        <f>SUM($F13:I13)</f>
        <v>76</v>
      </c>
      <c r="J29" s="2">
        <f>SUM($F13:J13)</f>
        <v>88</v>
      </c>
      <c r="K29" s="2">
        <f>SUM($F13:K13)</f>
        <v>109</v>
      </c>
      <c r="L29" s="2">
        <f>SUM($F13:L13)</f>
        <v>125</v>
      </c>
      <c r="M29" s="2">
        <f>SUM($F13:M13)</f>
        <v>141</v>
      </c>
      <c r="N29" s="2">
        <f>SUM($F13:N13)</f>
        <v>149</v>
      </c>
      <c r="O29" s="2">
        <f>SUM($F13:O13)</f>
        <v>162</v>
      </c>
      <c r="P29" s="2">
        <f>SUM($F13:P13)</f>
        <v>169</v>
      </c>
      <c r="Q29" s="2">
        <f>SUM($F13:Q13)</f>
        <v>181</v>
      </c>
      <c r="R29" s="2">
        <f>SUM($F13:R13)</f>
        <v>187</v>
      </c>
    </row>
    <row r="30" spans="1:18">
      <c r="F30" s="2">
        <f>MAX(F19:F29)</f>
        <v>40</v>
      </c>
      <c r="G30" s="2">
        <f t="shared" ref="G30:R30" si="15">MAX(G19:G29)</f>
        <v>86</v>
      </c>
      <c r="H30" s="2">
        <f t="shared" si="15"/>
        <v>132</v>
      </c>
      <c r="I30" s="2">
        <f t="shared" si="15"/>
        <v>175</v>
      </c>
      <c r="J30" s="2">
        <f t="shared" si="15"/>
        <v>217</v>
      </c>
      <c r="K30" s="2">
        <f t="shared" si="15"/>
        <v>262</v>
      </c>
      <c r="L30" s="2">
        <f t="shared" si="15"/>
        <v>304</v>
      </c>
      <c r="M30" s="2">
        <f t="shared" si="15"/>
        <v>350</v>
      </c>
      <c r="N30" s="2">
        <f t="shared" si="15"/>
        <v>383</v>
      </c>
      <c r="O30" s="2">
        <f t="shared" si="15"/>
        <v>414</v>
      </c>
      <c r="P30" s="2">
        <f t="shared" si="15"/>
        <v>445</v>
      </c>
      <c r="Q30" s="2">
        <f t="shared" si="15"/>
        <v>482</v>
      </c>
      <c r="R30" s="2">
        <f t="shared" si="15"/>
        <v>528</v>
      </c>
    </row>
    <row r="31" spans="1:18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5" spans="5:18">
      <c r="E35" s="1" t="str">
        <f t="shared" ref="E35:E45" si="16">B3</f>
        <v>Paweł "Trzmiel" Gromadzki</v>
      </c>
      <c r="F35" s="8">
        <f>F19/F$30</f>
        <v>1</v>
      </c>
      <c r="G35" s="8">
        <f t="shared" ref="G35:R35" si="17">G19/G$30</f>
        <v>0.98837209302325579</v>
      </c>
      <c r="H35" s="8">
        <f t="shared" si="17"/>
        <v>0.96969696969696972</v>
      </c>
      <c r="I35" s="8">
        <f t="shared" si="17"/>
        <v>0.97142857142857142</v>
      </c>
      <c r="J35" s="8">
        <f t="shared" si="17"/>
        <v>0.97695852534562211</v>
      </c>
      <c r="K35" s="8">
        <f t="shared" si="17"/>
        <v>0.9580152671755725</v>
      </c>
      <c r="L35" s="8">
        <f t="shared" si="17"/>
        <v>0.96381578947368418</v>
      </c>
      <c r="M35" s="8">
        <f t="shared" si="17"/>
        <v>0.9514285714285714</v>
      </c>
      <c r="N35" s="8">
        <f t="shared" si="17"/>
        <v>0.97127937336814618</v>
      </c>
      <c r="O35" s="8">
        <f t="shared" si="17"/>
        <v>0.98550724637681164</v>
      </c>
      <c r="P35" s="8">
        <f t="shared" si="17"/>
        <v>1</v>
      </c>
      <c r="Q35" s="8">
        <f t="shared" si="17"/>
        <v>1</v>
      </c>
      <c r="R35" s="8">
        <f t="shared" si="17"/>
        <v>1</v>
      </c>
    </row>
    <row r="36" spans="5:18">
      <c r="E36" s="1" t="str">
        <f t="shared" si="16"/>
        <v>Paweł Kikel</v>
      </c>
      <c r="F36" s="8">
        <f t="shared" ref="F36:R45" si="18">F20/F$30</f>
        <v>1</v>
      </c>
      <c r="G36" s="8">
        <f t="shared" si="18"/>
        <v>1</v>
      </c>
      <c r="H36" s="8">
        <f t="shared" si="18"/>
        <v>1</v>
      </c>
      <c r="I36" s="8">
        <f t="shared" si="18"/>
        <v>1</v>
      </c>
      <c r="J36" s="8">
        <f t="shared" si="18"/>
        <v>1</v>
      </c>
      <c r="K36" s="8">
        <f t="shared" si="18"/>
        <v>1</v>
      </c>
      <c r="L36" s="8">
        <f t="shared" si="18"/>
        <v>1</v>
      </c>
      <c r="M36" s="8">
        <f t="shared" si="18"/>
        <v>1</v>
      </c>
      <c r="N36" s="8">
        <f t="shared" si="18"/>
        <v>1</v>
      </c>
      <c r="O36" s="8">
        <f t="shared" si="18"/>
        <v>1</v>
      </c>
      <c r="P36" s="8">
        <f t="shared" si="18"/>
        <v>0.99325842696629218</v>
      </c>
      <c r="Q36" s="8">
        <f t="shared" si="18"/>
        <v>0.99170124481327804</v>
      </c>
      <c r="R36" s="8">
        <f t="shared" si="18"/>
        <v>0.98295454545454541</v>
      </c>
    </row>
    <row r="37" spans="5:18">
      <c r="E37" s="1" t="str">
        <f t="shared" si="16"/>
        <v>Krzysztof "FAZIK" Brzeziński</v>
      </c>
      <c r="F37" s="8">
        <f t="shared" si="18"/>
        <v>0.8</v>
      </c>
      <c r="G37" s="8">
        <f t="shared" si="18"/>
        <v>0.83720930232558144</v>
      </c>
      <c r="H37" s="8">
        <f t="shared" si="18"/>
        <v>0.83333333333333337</v>
      </c>
      <c r="I37" s="8">
        <f t="shared" si="18"/>
        <v>0.85142857142857142</v>
      </c>
      <c r="J37" s="8">
        <f t="shared" si="18"/>
        <v>0.8571428571428571</v>
      </c>
      <c r="K37" s="8">
        <f t="shared" si="18"/>
        <v>0.86641221374045807</v>
      </c>
      <c r="L37" s="8">
        <f t="shared" si="18"/>
        <v>0.85526315789473684</v>
      </c>
      <c r="M37" s="8">
        <f t="shared" si="18"/>
        <v>0.8342857142857143</v>
      </c>
      <c r="N37" s="8">
        <f t="shared" si="18"/>
        <v>0.81984334203655351</v>
      </c>
      <c r="O37" s="8">
        <f t="shared" si="18"/>
        <v>0.83333333333333337</v>
      </c>
      <c r="P37" s="8">
        <f t="shared" si="18"/>
        <v>0.83820224719101122</v>
      </c>
      <c r="Q37" s="8">
        <f t="shared" si="18"/>
        <v>0.82780082987551862</v>
      </c>
      <c r="R37" s="8">
        <f t="shared" si="18"/>
        <v>0.82386363636363635</v>
      </c>
    </row>
    <row r="38" spans="5:18">
      <c r="E38" s="1" t="str">
        <f t="shared" si="16"/>
        <v>Robert "Stanley" Stańczyk</v>
      </c>
      <c r="F38" s="8">
        <f t="shared" si="18"/>
        <v>0.9</v>
      </c>
      <c r="G38" s="8">
        <f t="shared" si="18"/>
        <v>0.89534883720930236</v>
      </c>
      <c r="H38" s="8">
        <f t="shared" si="18"/>
        <v>0.85606060606060608</v>
      </c>
      <c r="I38" s="8">
        <f t="shared" si="18"/>
        <v>0.85142857142857142</v>
      </c>
      <c r="J38" s="8">
        <f t="shared" si="18"/>
        <v>0.82488479262672809</v>
      </c>
      <c r="K38" s="8">
        <f t="shared" si="18"/>
        <v>0.79770992366412219</v>
      </c>
      <c r="L38" s="8">
        <f t="shared" si="18"/>
        <v>0.79934210526315785</v>
      </c>
      <c r="M38" s="8">
        <f t="shared" si="18"/>
        <v>0.78</v>
      </c>
      <c r="N38" s="8">
        <f t="shared" si="18"/>
        <v>0.79895561357702349</v>
      </c>
      <c r="O38" s="8">
        <f t="shared" si="18"/>
        <v>0.80676328502415462</v>
      </c>
      <c r="P38" s="8">
        <f t="shared" si="18"/>
        <v>0.81797752808988766</v>
      </c>
      <c r="Q38" s="8">
        <f t="shared" si="18"/>
        <v>0.80082987551867224</v>
      </c>
      <c r="R38" s="8">
        <f t="shared" si="18"/>
        <v>0.80871212121212122</v>
      </c>
    </row>
    <row r="39" spans="5:18">
      <c r="E39" s="1" t="str">
        <f t="shared" si="16"/>
        <v>Mateusz Jezierski</v>
      </c>
      <c r="F39" s="8">
        <f t="shared" si="18"/>
        <v>0.75</v>
      </c>
      <c r="G39" s="8">
        <f t="shared" si="18"/>
        <v>0.80232558139534882</v>
      </c>
      <c r="H39" s="8">
        <f t="shared" si="18"/>
        <v>0.77272727272727271</v>
      </c>
      <c r="I39" s="8">
        <f t="shared" si="18"/>
        <v>0.78857142857142859</v>
      </c>
      <c r="J39" s="8">
        <f t="shared" si="18"/>
        <v>0.78341013824884798</v>
      </c>
      <c r="K39" s="8">
        <f t="shared" si="18"/>
        <v>0.74427480916030531</v>
      </c>
      <c r="L39" s="8">
        <f t="shared" si="18"/>
        <v>0.74013157894736847</v>
      </c>
      <c r="M39" s="8">
        <f t="shared" si="18"/>
        <v>0.74</v>
      </c>
      <c r="N39" s="8">
        <f t="shared" si="18"/>
        <v>0.74673629242819839</v>
      </c>
      <c r="O39" s="8">
        <f t="shared" si="18"/>
        <v>0.7439613526570048</v>
      </c>
      <c r="P39" s="8">
        <f t="shared" si="18"/>
        <v>0.73932584269662927</v>
      </c>
      <c r="Q39" s="8">
        <f t="shared" si="18"/>
        <v>0.74688796680497926</v>
      </c>
      <c r="R39" s="8">
        <f t="shared" si="18"/>
        <v>0.76893939393939392</v>
      </c>
    </row>
    <row r="40" spans="5:18">
      <c r="E40" s="1" t="str">
        <f t="shared" si="16"/>
        <v>Robert "Gata" Piechota</v>
      </c>
      <c r="F40" s="8">
        <f t="shared" si="18"/>
        <v>0.8</v>
      </c>
      <c r="G40" s="8">
        <f t="shared" si="18"/>
        <v>0.87209302325581395</v>
      </c>
      <c r="H40" s="8">
        <f t="shared" si="18"/>
        <v>0.84848484848484851</v>
      </c>
      <c r="I40" s="8">
        <f t="shared" si="18"/>
        <v>0.84</v>
      </c>
      <c r="J40" s="8">
        <f t="shared" si="18"/>
        <v>0.82949308755760365</v>
      </c>
      <c r="K40" s="8">
        <f t="shared" si="18"/>
        <v>0.7862595419847328</v>
      </c>
      <c r="L40" s="8">
        <f t="shared" si="18"/>
        <v>0.77302631578947367</v>
      </c>
      <c r="M40" s="8">
        <f t="shared" si="18"/>
        <v>0.72857142857142854</v>
      </c>
      <c r="N40" s="8">
        <f t="shared" si="18"/>
        <v>0.73368146214099217</v>
      </c>
      <c r="O40" s="8">
        <f t="shared" si="18"/>
        <v>0.71980676328502413</v>
      </c>
      <c r="P40" s="8">
        <f t="shared" si="18"/>
        <v>0.75505617977528094</v>
      </c>
      <c r="Q40" s="8">
        <f t="shared" si="18"/>
        <v>0.7385892116182573</v>
      </c>
      <c r="R40" s="8">
        <f t="shared" si="18"/>
        <v>0.72727272727272729</v>
      </c>
    </row>
    <row r="41" spans="5:18">
      <c r="E41" s="1" t="str">
        <f t="shared" si="16"/>
        <v>Rafał Augusewicz</v>
      </c>
      <c r="F41" s="8">
        <f t="shared" si="18"/>
        <v>0.72499999999999998</v>
      </c>
      <c r="G41" s="8">
        <f t="shared" si="18"/>
        <v>0.66279069767441856</v>
      </c>
      <c r="H41" s="8">
        <f t="shared" si="18"/>
        <v>0.62878787878787878</v>
      </c>
      <c r="I41" s="8">
        <f t="shared" si="18"/>
        <v>0.69142857142857139</v>
      </c>
      <c r="J41" s="8">
        <f t="shared" si="18"/>
        <v>0.63594470046082952</v>
      </c>
      <c r="K41" s="8">
        <f t="shared" si="18"/>
        <v>0.65267175572519087</v>
      </c>
      <c r="L41" s="8">
        <f t="shared" si="18"/>
        <v>0.67763157894736847</v>
      </c>
      <c r="M41" s="8">
        <f t="shared" si="18"/>
        <v>0.66</v>
      </c>
      <c r="N41" s="8">
        <f t="shared" si="18"/>
        <v>0.6788511749347258</v>
      </c>
      <c r="O41" s="8">
        <f t="shared" si="18"/>
        <v>0.6811594202898551</v>
      </c>
      <c r="P41" s="8">
        <f t="shared" si="18"/>
        <v>0.69213483146067412</v>
      </c>
      <c r="Q41" s="8">
        <f t="shared" si="18"/>
        <v>0.70331950207468885</v>
      </c>
      <c r="R41" s="8">
        <f t="shared" si="18"/>
        <v>0.71401515151515149</v>
      </c>
    </row>
    <row r="42" spans="5:18">
      <c r="E42" s="1" t="str">
        <f t="shared" si="16"/>
        <v>Leszek "Haris" Jęczkowski</v>
      </c>
      <c r="F42" s="8">
        <f t="shared" si="18"/>
        <v>0.75</v>
      </c>
      <c r="G42" s="8">
        <f t="shared" si="18"/>
        <v>0.70930232558139539</v>
      </c>
      <c r="H42" s="8">
        <f t="shared" si="18"/>
        <v>0.77272727272727271</v>
      </c>
      <c r="I42" s="8">
        <f t="shared" si="18"/>
        <v>0.70857142857142852</v>
      </c>
      <c r="J42" s="8">
        <f t="shared" si="18"/>
        <v>0.72811059907834097</v>
      </c>
      <c r="K42" s="8">
        <f t="shared" si="18"/>
        <v>0.69083969465648853</v>
      </c>
      <c r="L42" s="8">
        <f t="shared" si="18"/>
        <v>0.6875</v>
      </c>
      <c r="M42" s="8">
        <f t="shared" si="18"/>
        <v>0.6657142857142857</v>
      </c>
      <c r="N42" s="8">
        <f t="shared" si="18"/>
        <v>0.64490861618798956</v>
      </c>
      <c r="O42" s="8">
        <f t="shared" si="18"/>
        <v>0.66425120772946855</v>
      </c>
      <c r="P42" s="8">
        <f t="shared" si="18"/>
        <v>0.67640449438202244</v>
      </c>
      <c r="Q42" s="8">
        <f t="shared" si="18"/>
        <v>0.65352697095435686</v>
      </c>
      <c r="R42" s="8">
        <f t="shared" si="18"/>
        <v>0.65909090909090906</v>
      </c>
    </row>
    <row r="43" spans="5:18">
      <c r="E43" s="1" t="str">
        <f t="shared" si="16"/>
        <v>Adam Zaremba</v>
      </c>
      <c r="F43" s="8">
        <f t="shared" si="18"/>
        <v>0.8</v>
      </c>
      <c r="G43" s="8">
        <f t="shared" si="18"/>
        <v>0.7558139534883721</v>
      </c>
      <c r="H43" s="8">
        <f t="shared" si="18"/>
        <v>0.64393939393939392</v>
      </c>
      <c r="I43" s="8">
        <f t="shared" si="18"/>
        <v>0.62285714285714289</v>
      </c>
      <c r="J43" s="8">
        <f t="shared" si="18"/>
        <v>0.58986175115207373</v>
      </c>
      <c r="K43" s="8">
        <f t="shared" si="18"/>
        <v>0.58396946564885499</v>
      </c>
      <c r="L43" s="8">
        <f t="shared" si="18"/>
        <v>0.60197368421052633</v>
      </c>
      <c r="M43" s="8">
        <f t="shared" si="18"/>
        <v>0.63142857142857145</v>
      </c>
      <c r="N43" s="8">
        <f t="shared" si="18"/>
        <v>0.62663185378590081</v>
      </c>
      <c r="O43" s="8">
        <f t="shared" si="18"/>
        <v>0.65458937198067635</v>
      </c>
      <c r="P43" s="8">
        <f t="shared" si="18"/>
        <v>0.65617977528089888</v>
      </c>
      <c r="Q43" s="8">
        <f t="shared" si="18"/>
        <v>0.61203319502074693</v>
      </c>
      <c r="R43" s="8">
        <f t="shared" si="18"/>
        <v>0.62878787878787878</v>
      </c>
    </row>
    <row r="44" spans="5:18">
      <c r="E44" s="1" t="str">
        <f t="shared" si="16"/>
        <v>Kostiantyn Fedotov</v>
      </c>
      <c r="F44" s="8">
        <f t="shared" si="18"/>
        <v>0.45</v>
      </c>
      <c r="G44" s="8">
        <f t="shared" si="18"/>
        <v>0.51162790697674421</v>
      </c>
      <c r="H44" s="8">
        <f t="shared" si="18"/>
        <v>0.49242424242424243</v>
      </c>
      <c r="I44" s="8">
        <f t="shared" si="18"/>
        <v>0.52571428571428569</v>
      </c>
      <c r="J44" s="8">
        <f t="shared" si="18"/>
        <v>0.55299539170506917</v>
      </c>
      <c r="K44" s="8">
        <f t="shared" si="18"/>
        <v>0.49618320610687022</v>
      </c>
      <c r="L44" s="8">
        <f t="shared" si="18"/>
        <v>0.49013157894736842</v>
      </c>
      <c r="M44" s="8">
        <f t="shared" si="18"/>
        <v>0.48285714285714287</v>
      </c>
      <c r="N44" s="8">
        <f t="shared" si="18"/>
        <v>0.45691906005221933</v>
      </c>
      <c r="O44" s="8">
        <f t="shared" si="18"/>
        <v>0.44444444444444442</v>
      </c>
      <c r="P44" s="8">
        <f t="shared" si="18"/>
        <v>0.43820224719101125</v>
      </c>
      <c r="Q44" s="8">
        <f t="shared" si="18"/>
        <v>0.42531120331950206</v>
      </c>
      <c r="R44" s="8">
        <f t="shared" si="18"/>
        <v>0.45454545454545453</v>
      </c>
    </row>
    <row r="45" spans="5:18">
      <c r="E45" s="1" t="str">
        <f t="shared" si="16"/>
        <v>Łukasz Suska</v>
      </c>
      <c r="F45" s="8">
        <f t="shared" si="18"/>
        <v>0.375</v>
      </c>
      <c r="G45" s="8">
        <f t="shared" si="18"/>
        <v>0.46511627906976744</v>
      </c>
      <c r="H45" s="8">
        <f t="shared" si="18"/>
        <v>0.43181818181818182</v>
      </c>
      <c r="I45" s="8">
        <f t="shared" si="18"/>
        <v>0.43428571428571427</v>
      </c>
      <c r="J45" s="8">
        <f t="shared" si="18"/>
        <v>0.40552995391705071</v>
      </c>
      <c r="K45" s="8">
        <f t="shared" si="18"/>
        <v>0.41603053435114506</v>
      </c>
      <c r="L45" s="8">
        <f t="shared" si="18"/>
        <v>0.41118421052631576</v>
      </c>
      <c r="M45" s="8">
        <f t="shared" si="18"/>
        <v>0.40285714285714286</v>
      </c>
      <c r="N45" s="8">
        <f t="shared" si="18"/>
        <v>0.38903394255874674</v>
      </c>
      <c r="O45" s="8">
        <f t="shared" si="18"/>
        <v>0.39130434782608697</v>
      </c>
      <c r="P45" s="8">
        <f t="shared" si="18"/>
        <v>0.37977528089887641</v>
      </c>
      <c r="Q45" s="8">
        <f t="shared" si="18"/>
        <v>0.37551867219917012</v>
      </c>
      <c r="R45" s="8">
        <f t="shared" si="18"/>
        <v>0.35416666666666669</v>
      </c>
    </row>
    <row r="46" spans="5:18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5:18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5:18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6:18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6:18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6:18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WYNIKI</vt:lpstr>
      <vt:lpstr>4 Liga</vt:lpstr>
      <vt:lpstr>3 Liga</vt:lpstr>
      <vt:lpstr>2 Liga</vt:lpstr>
      <vt:lpstr>1 Liga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2024-09-15T18:06:07Z</dcterms:modified>
</cp:coreProperties>
</file>