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28 Styczeń" sheetId="33" r:id="rId1"/>
  </sheets>
  <calcPr calcId="124519"/>
</workbook>
</file>

<file path=xl/calcChain.xml><?xml version="1.0" encoding="utf-8"?>
<calcChain xmlns="http://schemas.openxmlformats.org/spreadsheetml/2006/main">
  <c r="T4" i="33"/>
  <c r="T5"/>
  <c r="T6"/>
  <c r="T7"/>
  <c r="T8"/>
  <c r="T9"/>
  <c r="T10"/>
  <c r="T11"/>
  <c r="T12"/>
  <c r="T3"/>
  <c r="E33" l="1"/>
  <c r="E34"/>
  <c r="E35"/>
  <c r="E36"/>
  <c r="E37"/>
  <c r="E38"/>
  <c r="E39"/>
  <c r="E40"/>
  <c r="E41"/>
  <c r="F24"/>
  <c r="G24"/>
  <c r="H24"/>
  <c r="I24"/>
  <c r="J24"/>
  <c r="K24"/>
  <c r="L24"/>
  <c r="M24"/>
  <c r="N24"/>
  <c r="O24"/>
  <c r="P24"/>
  <c r="Q24"/>
  <c r="F25"/>
  <c r="G25"/>
  <c r="H25"/>
  <c r="I25"/>
  <c r="J25"/>
  <c r="K25"/>
  <c r="L25"/>
  <c r="M25"/>
  <c r="N25"/>
  <c r="O25"/>
  <c r="P25"/>
  <c r="Q25"/>
  <c r="F26"/>
  <c r="G26"/>
  <c r="H26"/>
  <c r="I26"/>
  <c r="J26"/>
  <c r="K26"/>
  <c r="L26"/>
  <c r="M26"/>
  <c r="N26"/>
  <c r="O26"/>
  <c r="P26"/>
  <c r="Q26"/>
  <c r="E12"/>
  <c r="Y12" s="1"/>
  <c r="E11"/>
  <c r="S11" s="1"/>
  <c r="E10"/>
  <c r="E32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23"/>
  <c r="R22"/>
  <c r="R21"/>
  <c r="R20"/>
  <c r="E5"/>
  <c r="Y5" s="1"/>
  <c r="R18"/>
  <c r="R17"/>
  <c r="I27" l="1"/>
  <c r="Q27"/>
  <c r="Q39" s="1"/>
  <c r="M27"/>
  <c r="M38" s="1"/>
  <c r="Z12"/>
  <c r="V12"/>
  <c r="Y11"/>
  <c r="U11"/>
  <c r="S10"/>
  <c r="Z11"/>
  <c r="V11"/>
  <c r="Y10"/>
  <c r="S12"/>
  <c r="Z10"/>
  <c r="F27"/>
  <c r="J27"/>
  <c r="J34" s="1"/>
  <c r="N27"/>
  <c r="N39" s="1"/>
  <c r="I41"/>
  <c r="I39"/>
  <c r="U12"/>
  <c r="F36"/>
  <c r="I40"/>
  <c r="Q40"/>
  <c r="I33"/>
  <c r="Q33"/>
  <c r="I34"/>
  <c r="Q34"/>
  <c r="I35"/>
  <c r="Q35"/>
  <c r="I36"/>
  <c r="Q36"/>
  <c r="I37"/>
  <c r="Q37"/>
  <c r="I38"/>
  <c r="Q38"/>
  <c r="O27"/>
  <c r="K27"/>
  <c r="G27"/>
  <c r="G40" s="1"/>
  <c r="P27"/>
  <c r="P40" s="1"/>
  <c r="L27"/>
  <c r="H27"/>
  <c r="R24"/>
  <c r="R25"/>
  <c r="R26"/>
  <c r="R19"/>
  <c r="E3"/>
  <c r="Y3" s="1"/>
  <c r="E7"/>
  <c r="Y7" s="1"/>
  <c r="E9"/>
  <c r="E4"/>
  <c r="U5" s="1"/>
  <c r="E6"/>
  <c r="E8"/>
  <c r="S5"/>
  <c r="Z5"/>
  <c r="Q41" l="1"/>
  <c r="N38"/>
  <c r="N33"/>
  <c r="M34"/>
  <c r="N36"/>
  <c r="N34"/>
  <c r="J36"/>
  <c r="N37"/>
  <c r="N35"/>
  <c r="N40"/>
  <c r="M33"/>
  <c r="F38"/>
  <c r="F33"/>
  <c r="M39"/>
  <c r="P36"/>
  <c r="M36"/>
  <c r="M40"/>
  <c r="O39"/>
  <c r="J38"/>
  <c r="F35"/>
  <c r="F40"/>
  <c r="M41"/>
  <c r="F41"/>
  <c r="M37"/>
  <c r="M35"/>
  <c r="F37"/>
  <c r="F34"/>
  <c r="Y9"/>
  <c r="U10"/>
  <c r="W12"/>
  <c r="J39"/>
  <c r="P38"/>
  <c r="O36"/>
  <c r="J37"/>
  <c r="J33"/>
  <c r="J40"/>
  <c r="X11"/>
  <c r="V10"/>
  <c r="X12"/>
  <c r="F39"/>
  <c r="W10"/>
  <c r="J41"/>
  <c r="X10"/>
  <c r="H34"/>
  <c r="P41"/>
  <c r="J35"/>
  <c r="O34"/>
  <c r="W11"/>
  <c r="N41"/>
  <c r="K33"/>
  <c r="K35"/>
  <c r="K37"/>
  <c r="G33"/>
  <c r="G35"/>
  <c r="G37"/>
  <c r="L36"/>
  <c r="L40"/>
  <c r="K38"/>
  <c r="G41"/>
  <c r="H38"/>
  <c r="P34"/>
  <c r="H40"/>
  <c r="L41"/>
  <c r="K34"/>
  <c r="K39"/>
  <c r="O40"/>
  <c r="G38"/>
  <c r="L33"/>
  <c r="L35"/>
  <c r="L37"/>
  <c r="H33"/>
  <c r="H35"/>
  <c r="H37"/>
  <c r="P33"/>
  <c r="P35"/>
  <c r="P37"/>
  <c r="O33"/>
  <c r="O35"/>
  <c r="O37"/>
  <c r="L39"/>
  <c r="K41"/>
  <c r="G34"/>
  <c r="L34"/>
  <c r="H39"/>
  <c r="R27"/>
  <c r="K36"/>
  <c r="L38"/>
  <c r="H36"/>
  <c r="P39"/>
  <c r="H41"/>
  <c r="G36"/>
  <c r="G39"/>
  <c r="K40"/>
  <c r="O41"/>
  <c r="O38"/>
  <c r="Z9"/>
  <c r="S9"/>
  <c r="F32"/>
  <c r="U9"/>
  <c r="V9"/>
  <c r="Z7"/>
  <c r="S7"/>
  <c r="U7"/>
  <c r="V7"/>
  <c r="Z6"/>
  <c r="S4"/>
  <c r="X4"/>
  <c r="X9"/>
  <c r="V4"/>
  <c r="W7"/>
  <c r="S3"/>
  <c r="X5"/>
  <c r="Z3"/>
  <c r="W9"/>
  <c r="W5"/>
  <c r="X7"/>
  <c r="N32"/>
  <c r="W4"/>
  <c r="V5"/>
  <c r="S6"/>
  <c r="U6"/>
  <c r="U4"/>
  <c r="Z4"/>
  <c r="W6"/>
  <c r="X6"/>
  <c r="Y6"/>
  <c r="Y4"/>
  <c r="J32"/>
  <c r="V6"/>
  <c r="U8"/>
  <c r="S8"/>
  <c r="Y8"/>
  <c r="V8"/>
  <c r="W8"/>
  <c r="X8"/>
  <c r="R32"/>
  <c r="Z8"/>
  <c r="L32"/>
  <c r="H32"/>
  <c r="I32"/>
  <c r="M32"/>
  <c r="Q32"/>
  <c r="K32"/>
  <c r="P32"/>
  <c r="G32"/>
  <c r="O32"/>
  <c r="R39" l="1"/>
  <c r="R41"/>
  <c r="R36"/>
  <c r="R37"/>
  <c r="R38"/>
  <c r="R35"/>
  <c r="R33"/>
  <c r="R40"/>
  <c r="R34"/>
</calcChain>
</file>

<file path=xl/sharedStrings.xml><?xml version="1.0" encoding="utf-8"?>
<sst xmlns="http://schemas.openxmlformats.org/spreadsheetml/2006/main" count="59" uniqueCount="39">
  <si>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</si>
  <si>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</si>
  <si>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</si>
  <si>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</si>
  <si>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</si>
  <si>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</si>
  <si>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</si>
  <si>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</si>
  <si>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</si>
  <si>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</si>
  <si>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</si>
  <si>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</si>
  <si>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</si>
  <si>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</si>
  <si>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</si>
  <si>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</si>
  <si>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</si>
  <si>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</si>
  <si>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</si>
  <si>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</si>
  <si>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</si>
  <si>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</si>
  <si>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</si>
  <si>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</si>
  <si>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</si>
  <si>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</si>
  <si>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</si>
  <si>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</si>
  <si>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Paweł Kikel</t>
  </si>
  <si>
    <t>%</t>
  </si>
  <si>
    <t>Mateusz Jezierski</t>
  </si>
  <si>
    <t>Śr/strzałę</t>
  </si>
  <si>
    <t>Śr/konkure</t>
  </si>
  <si>
    <t>T+Z</t>
  </si>
  <si>
    <t>Radosław "Shogun" Wiśniewski</t>
  </si>
  <si>
    <t>Dorota Janiszewska</t>
  </si>
  <si>
    <t>Szczepan Płaczek</t>
  </si>
  <si>
    <t>Anna Chudzińska</t>
  </si>
  <si>
    <t>Kostiantyn Fedotov</t>
  </si>
</sst>
</file>

<file path=xl/styles.xml><?xml version="1.0" encoding="utf-8"?>
<styleSheet xmlns="http://schemas.openxmlformats.org/spreadsheetml/2006/main">
  <numFmts count="1">
    <numFmt numFmtId="164" formatCode="0.0000"/>
  </numFmts>
  <fonts count="7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26"/>
          <c:y val="3.9863574745464515E-2"/>
          <c:w val="0.7138140574633650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'228 Styczeń'!$E$32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'228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'228 Styczeń'!$E$33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'228 Styczeń'!$F$33:$R$33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0.75471698113207553</c:v>
                </c:pt>
                <c:pt idx="2">
                  <c:v>0.8</c:v>
                </c:pt>
                <c:pt idx="3">
                  <c:v>0.84905660377358494</c:v>
                </c:pt>
                <c:pt idx="4">
                  <c:v>0.87121212121212122</c:v>
                </c:pt>
                <c:pt idx="5">
                  <c:v>0.86250000000000004</c:v>
                </c:pt>
                <c:pt idx="6">
                  <c:v>0.84239130434782605</c:v>
                </c:pt>
                <c:pt idx="7">
                  <c:v>0.86124401913875603</c:v>
                </c:pt>
                <c:pt idx="8">
                  <c:v>0.84782608695652173</c:v>
                </c:pt>
                <c:pt idx="9">
                  <c:v>0.84189723320158105</c:v>
                </c:pt>
                <c:pt idx="10">
                  <c:v>0.85074626865671643</c:v>
                </c:pt>
                <c:pt idx="11">
                  <c:v>0.86159169550173009</c:v>
                </c:pt>
                <c:pt idx="12">
                  <c:v>0.8381877022653722</c:v>
                </c:pt>
              </c:numCache>
            </c:numRef>
          </c:val>
        </c:ser>
        <c:ser>
          <c:idx val="2"/>
          <c:order val="2"/>
          <c:tx>
            <c:strRef>
              <c:f>'228 Styczeń'!$E$34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'228 Styczeń'!$F$34:$R$34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0.90566037735849059</c:v>
                </c:pt>
                <c:pt idx="2">
                  <c:v>0.8</c:v>
                </c:pt>
                <c:pt idx="3">
                  <c:v>0.839622641509434</c:v>
                </c:pt>
                <c:pt idx="4">
                  <c:v>0.88636363636363635</c:v>
                </c:pt>
                <c:pt idx="5">
                  <c:v>0.875</c:v>
                </c:pt>
                <c:pt idx="6">
                  <c:v>0.83695652173913049</c:v>
                </c:pt>
                <c:pt idx="7">
                  <c:v>0.80382775119617222</c:v>
                </c:pt>
                <c:pt idx="8">
                  <c:v>0.80869565217391304</c:v>
                </c:pt>
                <c:pt idx="9">
                  <c:v>0.81818181818181823</c:v>
                </c:pt>
                <c:pt idx="10">
                  <c:v>0.82835820895522383</c:v>
                </c:pt>
                <c:pt idx="11">
                  <c:v>0.83044982698961933</c:v>
                </c:pt>
                <c:pt idx="12">
                  <c:v>0.80906148867313921</c:v>
                </c:pt>
              </c:numCache>
            </c:numRef>
          </c:val>
        </c:ser>
        <c:ser>
          <c:idx val="3"/>
          <c:order val="3"/>
          <c:tx>
            <c:strRef>
              <c:f>'228 Styczeń'!$E$35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'228 Styczeń'!$F$35:$R$35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0.79245283018867929</c:v>
                </c:pt>
                <c:pt idx="2">
                  <c:v>0.8</c:v>
                </c:pt>
                <c:pt idx="3">
                  <c:v>0.83018867924528306</c:v>
                </c:pt>
                <c:pt idx="4">
                  <c:v>0.84848484848484851</c:v>
                </c:pt>
                <c:pt idx="5">
                  <c:v>0.83750000000000002</c:v>
                </c:pt>
                <c:pt idx="6">
                  <c:v>0.79347826086956519</c:v>
                </c:pt>
                <c:pt idx="7">
                  <c:v>0.76555023923444976</c:v>
                </c:pt>
                <c:pt idx="8">
                  <c:v>0.73913043478260865</c:v>
                </c:pt>
                <c:pt idx="9">
                  <c:v>0.75494071146245056</c:v>
                </c:pt>
                <c:pt idx="10">
                  <c:v>0.75</c:v>
                </c:pt>
                <c:pt idx="11">
                  <c:v>0.75778546712802763</c:v>
                </c:pt>
                <c:pt idx="12">
                  <c:v>0.77346278317152106</c:v>
                </c:pt>
              </c:numCache>
            </c:numRef>
          </c:val>
        </c:ser>
        <c:ser>
          <c:idx val="4"/>
          <c:order val="4"/>
          <c:tx>
            <c:strRef>
              <c:f>'228 Styczeń'!$E$36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'228 Styczeń'!$F$36:$R$36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0.62264150943396224</c:v>
                </c:pt>
                <c:pt idx="2">
                  <c:v>0.71250000000000002</c:v>
                </c:pt>
                <c:pt idx="3">
                  <c:v>0.67924528301886788</c:v>
                </c:pt>
                <c:pt idx="4">
                  <c:v>0.75757575757575757</c:v>
                </c:pt>
                <c:pt idx="5">
                  <c:v>0.78749999999999998</c:v>
                </c:pt>
                <c:pt idx="6">
                  <c:v>0.77173913043478259</c:v>
                </c:pt>
                <c:pt idx="7">
                  <c:v>0.73684210526315785</c:v>
                </c:pt>
                <c:pt idx="8">
                  <c:v>0.74782608695652175</c:v>
                </c:pt>
                <c:pt idx="9">
                  <c:v>0.77470355731225293</c:v>
                </c:pt>
                <c:pt idx="10">
                  <c:v>0.77985074626865669</c:v>
                </c:pt>
                <c:pt idx="11">
                  <c:v>0.79238754325259519</c:v>
                </c:pt>
                <c:pt idx="12">
                  <c:v>0.77346278317152106</c:v>
                </c:pt>
              </c:numCache>
            </c:numRef>
          </c:val>
        </c:ser>
        <c:ser>
          <c:idx val="5"/>
          <c:order val="5"/>
          <c:tx>
            <c:strRef>
              <c:f>'228 Styczeń'!$E$37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'228 Styczeń'!$F$37:$R$37</c:f>
              <c:numCache>
                <c:formatCode>0.0000</c:formatCode>
                <c:ptCount val="13"/>
                <c:pt idx="0">
                  <c:v>0.65517241379310343</c:v>
                </c:pt>
                <c:pt idx="1">
                  <c:v>0.47169811320754718</c:v>
                </c:pt>
                <c:pt idx="2">
                  <c:v>0.53749999999999998</c:v>
                </c:pt>
                <c:pt idx="3">
                  <c:v>0.55660377358490565</c:v>
                </c:pt>
                <c:pt idx="4">
                  <c:v>0.44696969696969696</c:v>
                </c:pt>
                <c:pt idx="5">
                  <c:v>0.46875</c:v>
                </c:pt>
                <c:pt idx="6">
                  <c:v>0.52173913043478259</c:v>
                </c:pt>
                <c:pt idx="7">
                  <c:v>0.57416267942583732</c:v>
                </c:pt>
                <c:pt idx="8">
                  <c:v>0.6</c:v>
                </c:pt>
                <c:pt idx="9">
                  <c:v>0.61660079051383399</c:v>
                </c:pt>
                <c:pt idx="10">
                  <c:v>0.64925373134328357</c:v>
                </c:pt>
                <c:pt idx="11">
                  <c:v>0.66435986159169547</c:v>
                </c:pt>
                <c:pt idx="12">
                  <c:v>0.65372168284789645</c:v>
                </c:pt>
              </c:numCache>
            </c:numRef>
          </c:val>
        </c:ser>
        <c:ser>
          <c:idx val="6"/>
          <c:order val="6"/>
          <c:tx>
            <c:strRef>
              <c:f>'228 Styczeń'!$E$38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'228 Styczeń'!$F$38:$R$38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0.35849056603773582</c:v>
                </c:pt>
                <c:pt idx="2">
                  <c:v>0.52500000000000002</c:v>
                </c:pt>
                <c:pt idx="3">
                  <c:v>0.53773584905660377</c:v>
                </c:pt>
                <c:pt idx="4">
                  <c:v>0.62121212121212122</c:v>
                </c:pt>
                <c:pt idx="5">
                  <c:v>0.65</c:v>
                </c:pt>
                <c:pt idx="6">
                  <c:v>0.63586956521739135</c:v>
                </c:pt>
                <c:pt idx="7">
                  <c:v>0.64593301435406703</c:v>
                </c:pt>
                <c:pt idx="8">
                  <c:v>0.63043478260869568</c:v>
                </c:pt>
                <c:pt idx="9">
                  <c:v>0.6324110671936759</c:v>
                </c:pt>
                <c:pt idx="10">
                  <c:v>0.63432835820895528</c:v>
                </c:pt>
                <c:pt idx="11">
                  <c:v>0.58823529411764708</c:v>
                </c:pt>
                <c:pt idx="12">
                  <c:v>0.55016181229773464</c:v>
                </c:pt>
              </c:numCache>
            </c:numRef>
          </c:val>
        </c:ser>
        <c:ser>
          <c:idx val="7"/>
          <c:order val="7"/>
          <c:tx>
            <c:strRef>
              <c:f>'228 Styczeń'!$E$39</c:f>
              <c:strCache>
                <c:ptCount val="1"/>
                <c:pt idx="0">
                  <c:v>Szczepan Płaczek</c:v>
                </c:pt>
              </c:strCache>
            </c:strRef>
          </c:tx>
          <c:val>
            <c:numRef>
              <c:f>'228 Styczeń'!$F$39:$R$39</c:f>
              <c:numCache>
                <c:formatCode>0.0000</c:formatCode>
                <c:ptCount val="13"/>
                <c:pt idx="0">
                  <c:v>0.48275862068965519</c:v>
                </c:pt>
                <c:pt idx="1">
                  <c:v>0.60377358490566035</c:v>
                </c:pt>
                <c:pt idx="2">
                  <c:v>0.41249999999999998</c:v>
                </c:pt>
                <c:pt idx="3">
                  <c:v>0.32075471698113206</c:v>
                </c:pt>
                <c:pt idx="4">
                  <c:v>0.39393939393939392</c:v>
                </c:pt>
                <c:pt idx="5">
                  <c:v>0.41875000000000001</c:v>
                </c:pt>
                <c:pt idx="6">
                  <c:v>0.34239130434782611</c:v>
                </c:pt>
                <c:pt idx="7">
                  <c:v>0.31578947368421051</c:v>
                </c:pt>
                <c:pt idx="8">
                  <c:v>0.34347826086956523</c:v>
                </c:pt>
                <c:pt idx="9">
                  <c:v>0.35177865612648224</c:v>
                </c:pt>
                <c:pt idx="10">
                  <c:v>0.39925373134328357</c:v>
                </c:pt>
                <c:pt idx="11">
                  <c:v>0.37024221453287198</c:v>
                </c:pt>
                <c:pt idx="12">
                  <c:v>0.37864077669902912</c:v>
                </c:pt>
              </c:numCache>
            </c:numRef>
          </c:val>
        </c:ser>
        <c:ser>
          <c:idx val="8"/>
          <c:order val="8"/>
          <c:tx>
            <c:strRef>
              <c:f>'228 Styczeń'!$E$40</c:f>
              <c:strCache>
                <c:ptCount val="1"/>
                <c:pt idx="0">
                  <c:v>Anna Chudzińska</c:v>
                </c:pt>
              </c:strCache>
            </c:strRef>
          </c:tx>
          <c:val>
            <c:numRef>
              <c:f>'228 Styczeń'!$F$40:$R$40</c:f>
              <c:numCache>
                <c:formatCode>0.0000</c:formatCode>
                <c:ptCount val="13"/>
                <c:pt idx="0">
                  <c:v>0</c:v>
                </c:pt>
                <c:pt idx="1">
                  <c:v>0.22641509433962265</c:v>
                </c:pt>
                <c:pt idx="2">
                  <c:v>0.15</c:v>
                </c:pt>
                <c:pt idx="3">
                  <c:v>0.31132075471698112</c:v>
                </c:pt>
                <c:pt idx="4">
                  <c:v>0.37878787878787878</c:v>
                </c:pt>
                <c:pt idx="5">
                  <c:v>0.26874999999999999</c:v>
                </c:pt>
                <c:pt idx="6">
                  <c:v>0.27173913043478259</c:v>
                </c:pt>
                <c:pt idx="7">
                  <c:v>0.23923444976076555</c:v>
                </c:pt>
                <c:pt idx="8">
                  <c:v>0.2391304347826087</c:v>
                </c:pt>
                <c:pt idx="9">
                  <c:v>0.23715415019762845</c:v>
                </c:pt>
                <c:pt idx="10">
                  <c:v>0.26119402985074625</c:v>
                </c:pt>
                <c:pt idx="11">
                  <c:v>0.24221453287197231</c:v>
                </c:pt>
                <c:pt idx="12">
                  <c:v>0.22653721682847897</c:v>
                </c:pt>
              </c:numCache>
            </c:numRef>
          </c:val>
        </c:ser>
        <c:ser>
          <c:idx val="9"/>
          <c:order val="9"/>
          <c:tx>
            <c:strRef>
              <c:f>'228 Styczeń'!$E$41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'228 Styczeń'!$F$41:$R$41</c:f>
              <c:numCache>
                <c:formatCode>0.0000</c:formatCode>
                <c:ptCount val="13"/>
                <c:pt idx="0">
                  <c:v>0.31034482758620691</c:v>
                </c:pt>
                <c:pt idx="1">
                  <c:v>0.30188679245283018</c:v>
                </c:pt>
                <c:pt idx="2">
                  <c:v>0.2</c:v>
                </c:pt>
                <c:pt idx="3">
                  <c:v>0.22641509433962265</c:v>
                </c:pt>
                <c:pt idx="4">
                  <c:v>0.26515151515151514</c:v>
                </c:pt>
                <c:pt idx="5">
                  <c:v>0.21249999999999999</c:v>
                </c:pt>
                <c:pt idx="6">
                  <c:v>0.2608695652173913</c:v>
                </c:pt>
                <c:pt idx="7">
                  <c:v>0.22966507177033493</c:v>
                </c:pt>
                <c:pt idx="8">
                  <c:v>0.23043478260869565</c:v>
                </c:pt>
                <c:pt idx="9">
                  <c:v>0.22924901185770752</c:v>
                </c:pt>
                <c:pt idx="10">
                  <c:v>0.21641791044776118</c:v>
                </c:pt>
                <c:pt idx="11">
                  <c:v>0.2179930795847751</c:v>
                </c:pt>
                <c:pt idx="12">
                  <c:v>0.20388349514563106</c:v>
                </c:pt>
              </c:numCache>
            </c:numRef>
          </c:val>
        </c:ser>
        <c:ser>
          <c:idx val="10"/>
          <c:order val="10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92828800"/>
        <c:axId val="92830720"/>
      </c:lineChart>
      <c:catAx>
        <c:axId val="92828800"/>
        <c:scaling>
          <c:orientation val="minMax"/>
        </c:scaling>
        <c:axPos val="b"/>
        <c:numFmt formatCode="General" sourceLinked="1"/>
        <c:tickLblPos val="nextTo"/>
        <c:crossAx val="92830720"/>
        <c:crosses val="autoZero"/>
        <c:auto val="1"/>
        <c:lblAlgn val="ctr"/>
        <c:lblOffset val="100"/>
      </c:catAx>
      <c:valAx>
        <c:axId val="92830720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92828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31" l="0.70000000000000062" r="0.70000000000000062" t="0.750000000000013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1819274</xdr:colOff>
      <xdr:row>12</xdr:row>
      <xdr:rowOff>95247</xdr:rowOff>
    </xdr:from>
    <xdr:to>
      <xdr:col>18</xdr:col>
      <xdr:colOff>123825</xdr:colOff>
      <xdr:row>33</xdr:row>
      <xdr:rowOff>123824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1"/>
  <sheetViews>
    <sheetView tabSelected="1" workbookViewId="0">
      <selection activeCell="A3" sqref="A3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1.710937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28" t="s">
        <v>0</v>
      </c>
      <c r="B1" s="28" t="s">
        <v>1</v>
      </c>
      <c r="C1" s="28" t="s">
        <v>2</v>
      </c>
      <c r="D1" s="29" t="s">
        <v>3</v>
      </c>
      <c r="E1" s="31" t="s">
        <v>4</v>
      </c>
      <c r="F1" s="27">
        <v>1</v>
      </c>
      <c r="G1" s="27">
        <v>2</v>
      </c>
      <c r="H1" s="27">
        <v>3</v>
      </c>
      <c r="I1" s="27">
        <v>4</v>
      </c>
      <c r="J1" s="27">
        <v>5</v>
      </c>
      <c r="K1" s="27">
        <v>6</v>
      </c>
      <c r="L1" s="27">
        <v>7</v>
      </c>
      <c r="M1" s="27">
        <v>8</v>
      </c>
      <c r="N1" s="27">
        <v>9</v>
      </c>
      <c r="O1" s="27">
        <v>10</v>
      </c>
      <c r="P1" s="27">
        <v>11</v>
      </c>
      <c r="Q1" s="27">
        <v>12</v>
      </c>
      <c r="R1" s="27">
        <v>13</v>
      </c>
      <c r="S1" s="22" t="s">
        <v>32</v>
      </c>
      <c r="T1" s="22" t="s">
        <v>31</v>
      </c>
      <c r="U1" s="26" t="s">
        <v>23</v>
      </c>
      <c r="V1" s="26"/>
      <c r="W1" s="26"/>
      <c r="X1" s="26"/>
      <c r="Y1" s="20" t="s">
        <v>26</v>
      </c>
      <c r="Z1" s="25">
        <v>390</v>
      </c>
    </row>
    <row r="2" spans="1:26">
      <c r="A2" s="28"/>
      <c r="B2" s="28"/>
      <c r="C2" s="28"/>
      <c r="D2" s="30"/>
      <c r="E2" s="31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SUM(F3:R3)</f>
        <v>309</v>
      </c>
      <c r="F3" s="17">
        <v>29</v>
      </c>
      <c r="G3" s="17">
        <v>24</v>
      </c>
      <c r="H3" s="17">
        <v>27</v>
      </c>
      <c r="I3" s="17">
        <v>26</v>
      </c>
      <c r="J3" s="17">
        <v>26</v>
      </c>
      <c r="K3" s="17">
        <v>28</v>
      </c>
      <c r="L3" s="17">
        <v>24</v>
      </c>
      <c r="M3" s="17">
        <v>25</v>
      </c>
      <c r="N3" s="17">
        <v>21</v>
      </c>
      <c r="O3" s="17">
        <v>23</v>
      </c>
      <c r="P3" s="17">
        <v>15</v>
      </c>
      <c r="Q3" s="17">
        <v>21</v>
      </c>
      <c r="R3" s="17">
        <v>20</v>
      </c>
      <c r="S3" s="24">
        <f t="shared" ref="S3:S9" si="1">E3/13</f>
        <v>23.76923076923077</v>
      </c>
      <c r="T3" s="24">
        <f>S3/3</f>
        <v>7.9230769230769234</v>
      </c>
      <c r="Y3">
        <f t="shared" ref="Y3:Y7" si="2">E3-$Z$1</f>
        <v>-81</v>
      </c>
      <c r="Z3" s="19">
        <f t="shared" ref="Z3:Z7" si="3">E3/$Z$1</f>
        <v>0.79230769230769227</v>
      </c>
    </row>
    <row r="4" spans="1:26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259</v>
      </c>
      <c r="F4" s="18">
        <v>17</v>
      </c>
      <c r="G4" s="18">
        <v>23</v>
      </c>
      <c r="H4" s="18">
        <v>24</v>
      </c>
      <c r="I4" s="18">
        <v>26</v>
      </c>
      <c r="J4" s="14">
        <v>25</v>
      </c>
      <c r="K4" s="14">
        <v>23</v>
      </c>
      <c r="L4" s="14">
        <v>17</v>
      </c>
      <c r="M4" s="14">
        <v>25</v>
      </c>
      <c r="N4" s="14">
        <v>15</v>
      </c>
      <c r="O4" s="14">
        <v>18</v>
      </c>
      <c r="P4" s="14">
        <v>15</v>
      </c>
      <c r="Q4" s="14">
        <v>21</v>
      </c>
      <c r="R4" s="14">
        <v>10</v>
      </c>
      <c r="S4" s="24">
        <f t="shared" si="1"/>
        <v>19.923076923076923</v>
      </c>
      <c r="T4" s="24">
        <f t="shared" ref="T4:T12" si="4">S4/3</f>
        <v>6.6410256410256414</v>
      </c>
      <c r="U4">
        <f>E3-E4</f>
        <v>50</v>
      </c>
      <c r="V4" s="19">
        <f t="shared" ref="V4:V7" si="5">E4/E3</f>
        <v>0.8381877022653722</v>
      </c>
      <c r="W4">
        <f t="shared" ref="W4:W7" si="6">E4-E$3</f>
        <v>-50</v>
      </c>
      <c r="X4" s="19">
        <f t="shared" ref="X4:X7" si="7">E4/E$3</f>
        <v>0.8381877022653722</v>
      </c>
      <c r="Y4">
        <f t="shared" si="2"/>
        <v>-131</v>
      </c>
      <c r="Z4" s="19">
        <f t="shared" si="3"/>
        <v>0.66410256410256407</v>
      </c>
    </row>
    <row r="5" spans="1:26">
      <c r="A5" s="9">
        <v>3</v>
      </c>
      <c r="B5" s="11" t="s">
        <v>27</v>
      </c>
      <c r="C5" s="12" t="s">
        <v>5</v>
      </c>
      <c r="D5" s="12" t="s">
        <v>9</v>
      </c>
      <c r="E5" s="13">
        <f t="shared" si="0"/>
        <v>250</v>
      </c>
      <c r="F5" s="17">
        <v>24</v>
      </c>
      <c r="G5" s="17">
        <v>24</v>
      </c>
      <c r="H5" s="17">
        <v>16</v>
      </c>
      <c r="I5" s="17">
        <v>25</v>
      </c>
      <c r="J5" s="17">
        <v>28</v>
      </c>
      <c r="K5" s="17">
        <v>23</v>
      </c>
      <c r="L5" s="17">
        <v>14</v>
      </c>
      <c r="M5" s="17">
        <v>14</v>
      </c>
      <c r="N5" s="17">
        <v>18</v>
      </c>
      <c r="O5" s="17">
        <v>21</v>
      </c>
      <c r="P5" s="17">
        <v>15</v>
      </c>
      <c r="Q5" s="17">
        <v>18</v>
      </c>
      <c r="R5" s="17">
        <v>10</v>
      </c>
      <c r="S5" s="24">
        <f t="shared" si="1"/>
        <v>19.23076923076923</v>
      </c>
      <c r="T5" s="24">
        <f t="shared" si="4"/>
        <v>6.4102564102564097</v>
      </c>
      <c r="U5">
        <f t="shared" ref="U5:U9" si="8">E4-E5</f>
        <v>9</v>
      </c>
      <c r="V5" s="19">
        <f t="shared" si="5"/>
        <v>0.96525096525096521</v>
      </c>
      <c r="W5">
        <f t="shared" si="6"/>
        <v>-59</v>
      </c>
      <c r="X5" s="19">
        <f t="shared" si="7"/>
        <v>0.80906148867313921</v>
      </c>
      <c r="Y5">
        <f t="shared" si="2"/>
        <v>-140</v>
      </c>
      <c r="Z5" s="19">
        <f t="shared" si="3"/>
        <v>0.64102564102564108</v>
      </c>
    </row>
    <row r="6" spans="1:26">
      <c r="A6" s="9">
        <v>4</v>
      </c>
      <c r="B6" s="11" t="s">
        <v>30</v>
      </c>
      <c r="C6" s="12" t="s">
        <v>5</v>
      </c>
      <c r="D6" s="12" t="s">
        <v>33</v>
      </c>
      <c r="E6" s="13">
        <f t="shared" si="0"/>
        <v>239</v>
      </c>
      <c r="F6" s="14">
        <v>25</v>
      </c>
      <c r="G6" s="14">
        <v>17</v>
      </c>
      <c r="H6" s="14">
        <v>22</v>
      </c>
      <c r="I6" s="14">
        <v>24</v>
      </c>
      <c r="J6" s="14">
        <v>24</v>
      </c>
      <c r="K6" s="14">
        <v>22</v>
      </c>
      <c r="L6" s="14">
        <v>12</v>
      </c>
      <c r="M6" s="14">
        <v>14</v>
      </c>
      <c r="N6" s="14">
        <v>10</v>
      </c>
      <c r="O6" s="14">
        <v>21</v>
      </c>
      <c r="P6" s="14">
        <v>10</v>
      </c>
      <c r="Q6" s="14">
        <v>18</v>
      </c>
      <c r="R6" s="14">
        <v>20</v>
      </c>
      <c r="S6" s="24">
        <f t="shared" si="1"/>
        <v>18.384615384615383</v>
      </c>
      <c r="T6" s="24">
        <f t="shared" si="4"/>
        <v>6.1282051282051277</v>
      </c>
      <c r="U6">
        <f t="shared" si="8"/>
        <v>11</v>
      </c>
      <c r="V6" s="19">
        <f t="shared" si="5"/>
        <v>0.95599999999999996</v>
      </c>
      <c r="W6">
        <f t="shared" si="6"/>
        <v>-70</v>
      </c>
      <c r="X6" s="19">
        <f t="shared" si="7"/>
        <v>0.77346278317152106</v>
      </c>
      <c r="Y6">
        <f t="shared" si="2"/>
        <v>-151</v>
      </c>
      <c r="Z6" s="19">
        <f t="shared" si="3"/>
        <v>0.61282051282051286</v>
      </c>
    </row>
    <row r="7" spans="1:26">
      <c r="A7" s="9">
        <v>4</v>
      </c>
      <c r="B7" s="11" t="s">
        <v>7</v>
      </c>
      <c r="C7" s="10" t="s">
        <v>5</v>
      </c>
      <c r="D7" s="16" t="s">
        <v>6</v>
      </c>
      <c r="E7" s="13">
        <f t="shared" si="0"/>
        <v>239</v>
      </c>
      <c r="F7" s="17">
        <v>17</v>
      </c>
      <c r="G7" s="17">
        <v>16</v>
      </c>
      <c r="H7" s="17">
        <v>24</v>
      </c>
      <c r="I7" s="17">
        <v>15</v>
      </c>
      <c r="J7" s="17">
        <v>28</v>
      </c>
      <c r="K7" s="17">
        <v>26</v>
      </c>
      <c r="L7" s="17">
        <v>16</v>
      </c>
      <c r="M7" s="17">
        <v>12</v>
      </c>
      <c r="N7" s="17">
        <v>18</v>
      </c>
      <c r="O7" s="17">
        <v>24</v>
      </c>
      <c r="P7" s="17">
        <v>13</v>
      </c>
      <c r="Q7" s="17">
        <v>20</v>
      </c>
      <c r="R7" s="17">
        <v>10</v>
      </c>
      <c r="S7" s="24">
        <f t="shared" si="1"/>
        <v>18.384615384615383</v>
      </c>
      <c r="T7" s="24">
        <f t="shared" si="4"/>
        <v>6.1282051282051277</v>
      </c>
      <c r="U7">
        <f t="shared" si="8"/>
        <v>0</v>
      </c>
      <c r="V7" s="19">
        <f t="shared" si="5"/>
        <v>1</v>
      </c>
      <c r="W7">
        <f t="shared" si="6"/>
        <v>-70</v>
      </c>
      <c r="X7" s="19">
        <f t="shared" si="7"/>
        <v>0.77346278317152106</v>
      </c>
      <c r="Y7">
        <f t="shared" si="2"/>
        <v>-151</v>
      </c>
      <c r="Z7" s="19">
        <f t="shared" si="3"/>
        <v>0.61282051282051286</v>
      </c>
    </row>
    <row r="8" spans="1:26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202</v>
      </c>
      <c r="F8" s="18">
        <v>19</v>
      </c>
      <c r="G8" s="18">
        <v>6</v>
      </c>
      <c r="H8" s="18">
        <v>18</v>
      </c>
      <c r="I8" s="18">
        <v>16</v>
      </c>
      <c r="J8" s="18">
        <v>0</v>
      </c>
      <c r="K8" s="18">
        <v>16</v>
      </c>
      <c r="L8" s="18">
        <v>21</v>
      </c>
      <c r="M8" s="18">
        <v>24</v>
      </c>
      <c r="N8" s="18">
        <v>18</v>
      </c>
      <c r="O8" s="18">
        <v>18</v>
      </c>
      <c r="P8" s="18">
        <v>18</v>
      </c>
      <c r="Q8" s="18">
        <v>18</v>
      </c>
      <c r="R8" s="18">
        <v>10</v>
      </c>
      <c r="S8" s="24">
        <f t="shared" si="1"/>
        <v>15.538461538461538</v>
      </c>
      <c r="T8" s="24">
        <f t="shared" si="4"/>
        <v>5.1794871794871797</v>
      </c>
      <c r="U8">
        <f t="shared" si="8"/>
        <v>37</v>
      </c>
      <c r="V8" s="19">
        <f>E8/E7</f>
        <v>0.84518828451882844</v>
      </c>
      <c r="W8">
        <f>E8-E$3</f>
        <v>-107</v>
      </c>
      <c r="X8" s="19">
        <f>E8/E$3</f>
        <v>0.65372168284789645</v>
      </c>
      <c r="Y8">
        <f>E8-$Z$1</f>
        <v>-188</v>
      </c>
      <c r="Z8" s="19">
        <f>E8/$Z$1</f>
        <v>0.517948717948718</v>
      </c>
    </row>
    <row r="9" spans="1:26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170</v>
      </c>
      <c r="F9" s="17">
        <v>18</v>
      </c>
      <c r="G9" s="17">
        <v>1</v>
      </c>
      <c r="H9" s="17">
        <v>23</v>
      </c>
      <c r="I9" s="17">
        <v>15</v>
      </c>
      <c r="J9" s="17">
        <v>25</v>
      </c>
      <c r="K9" s="17">
        <v>22</v>
      </c>
      <c r="L9" s="17">
        <v>13</v>
      </c>
      <c r="M9" s="17">
        <v>18</v>
      </c>
      <c r="N9" s="17">
        <v>10</v>
      </c>
      <c r="O9" s="17">
        <v>15</v>
      </c>
      <c r="P9" s="17">
        <v>10</v>
      </c>
      <c r="Q9" s="17">
        <v>0</v>
      </c>
      <c r="R9" s="17">
        <v>0</v>
      </c>
      <c r="S9" s="24">
        <f t="shared" si="1"/>
        <v>13.076923076923077</v>
      </c>
      <c r="T9" s="24">
        <f t="shared" si="4"/>
        <v>4.3589743589743586</v>
      </c>
      <c r="U9">
        <f t="shared" si="8"/>
        <v>32</v>
      </c>
      <c r="V9" s="19">
        <f t="shared" ref="V9" si="9">E9/E8</f>
        <v>0.84158415841584155</v>
      </c>
      <c r="W9">
        <f t="shared" ref="W9" si="10">E9-E$3</f>
        <v>-139</v>
      </c>
      <c r="X9" s="19">
        <f t="shared" ref="X9" si="11">E9/E$3</f>
        <v>0.55016181229773464</v>
      </c>
      <c r="Y9">
        <f t="shared" ref="Y9" si="12">E9-$Z$1</f>
        <v>-220</v>
      </c>
      <c r="Z9" s="19">
        <f t="shared" ref="Z9" si="13">E9/$Z$1</f>
        <v>0.4358974358974359</v>
      </c>
    </row>
    <row r="10" spans="1:26">
      <c r="A10" s="9">
        <v>8</v>
      </c>
      <c r="B10" s="11" t="s">
        <v>36</v>
      </c>
      <c r="C10" s="10" t="s">
        <v>5</v>
      </c>
      <c r="D10" s="16" t="s">
        <v>9</v>
      </c>
      <c r="E10" s="13">
        <f t="shared" ref="E10:E12" si="14">SUM(F10:R10)</f>
        <v>117</v>
      </c>
      <c r="F10" s="18">
        <v>14</v>
      </c>
      <c r="G10" s="18">
        <v>18</v>
      </c>
      <c r="H10" s="18">
        <v>1</v>
      </c>
      <c r="I10" s="18">
        <v>1</v>
      </c>
      <c r="J10" s="14">
        <v>18</v>
      </c>
      <c r="K10" s="14">
        <v>15</v>
      </c>
      <c r="L10" s="14">
        <v>-4</v>
      </c>
      <c r="M10" s="14">
        <v>3</v>
      </c>
      <c r="N10" s="14">
        <v>13</v>
      </c>
      <c r="O10" s="14">
        <v>10</v>
      </c>
      <c r="P10" s="14">
        <v>18</v>
      </c>
      <c r="Q10" s="14">
        <v>0</v>
      </c>
      <c r="R10" s="14">
        <v>10</v>
      </c>
      <c r="S10" s="24">
        <f t="shared" ref="S10:S12" si="15">E10/13</f>
        <v>9</v>
      </c>
      <c r="T10" s="24">
        <f t="shared" si="4"/>
        <v>3</v>
      </c>
      <c r="U10">
        <f t="shared" ref="U10:U12" si="16">E9-E10</f>
        <v>53</v>
      </c>
      <c r="V10" s="19">
        <f t="shared" ref="V10:V12" si="17">E10/E9</f>
        <v>0.68823529411764706</v>
      </c>
      <c r="W10">
        <f t="shared" ref="W10:W12" si="18">E10-E$3</f>
        <v>-192</v>
      </c>
      <c r="X10" s="19">
        <f t="shared" ref="X10:X12" si="19">E10/E$3</f>
        <v>0.37864077669902912</v>
      </c>
      <c r="Y10">
        <f t="shared" ref="Y10:Y12" si="20">E10-$Z$1</f>
        <v>-273</v>
      </c>
      <c r="Z10" s="19">
        <f t="shared" ref="Z10:Z12" si="21">E10/$Z$1</f>
        <v>0.3</v>
      </c>
    </row>
    <row r="11" spans="1:26">
      <c r="A11" s="9">
        <v>9</v>
      </c>
      <c r="B11" s="11" t="s">
        <v>37</v>
      </c>
      <c r="C11" s="12" t="s">
        <v>5</v>
      </c>
      <c r="D11" s="12" t="s">
        <v>9</v>
      </c>
      <c r="E11" s="13">
        <f t="shared" si="14"/>
        <v>70</v>
      </c>
      <c r="F11" s="17">
        <v>0</v>
      </c>
      <c r="G11" s="17">
        <v>12</v>
      </c>
      <c r="H11" s="17">
        <v>0</v>
      </c>
      <c r="I11" s="17">
        <v>21</v>
      </c>
      <c r="J11" s="17">
        <v>17</v>
      </c>
      <c r="K11" s="17">
        <v>-7</v>
      </c>
      <c r="L11" s="17">
        <v>7</v>
      </c>
      <c r="M11" s="17">
        <v>0</v>
      </c>
      <c r="N11" s="17">
        <v>5</v>
      </c>
      <c r="O11" s="17">
        <v>5</v>
      </c>
      <c r="P11" s="17">
        <v>10</v>
      </c>
      <c r="Q11" s="17">
        <v>0</v>
      </c>
      <c r="R11" s="17">
        <v>0</v>
      </c>
      <c r="S11" s="24">
        <f t="shared" si="15"/>
        <v>5.384615384615385</v>
      </c>
      <c r="T11" s="24">
        <f t="shared" si="4"/>
        <v>1.7948717948717949</v>
      </c>
      <c r="U11">
        <f t="shared" si="16"/>
        <v>47</v>
      </c>
      <c r="V11" s="19">
        <f t="shared" si="17"/>
        <v>0.59829059829059827</v>
      </c>
      <c r="W11">
        <f t="shared" si="18"/>
        <v>-239</v>
      </c>
      <c r="X11" s="19">
        <f t="shared" si="19"/>
        <v>0.22653721682847897</v>
      </c>
      <c r="Y11">
        <f t="shared" si="20"/>
        <v>-320</v>
      </c>
      <c r="Z11" s="19">
        <f t="shared" si="21"/>
        <v>0.17948717948717949</v>
      </c>
    </row>
    <row r="12" spans="1:26">
      <c r="A12" s="9">
        <v>10</v>
      </c>
      <c r="B12" s="11" t="s">
        <v>35</v>
      </c>
      <c r="C12" s="12" t="s">
        <v>5</v>
      </c>
      <c r="D12" s="12" t="s">
        <v>9</v>
      </c>
      <c r="E12" s="13">
        <f t="shared" si="14"/>
        <v>63</v>
      </c>
      <c r="F12" s="14">
        <v>9</v>
      </c>
      <c r="G12" s="14">
        <v>7</v>
      </c>
      <c r="H12" s="14">
        <v>0</v>
      </c>
      <c r="I12" s="14">
        <v>8</v>
      </c>
      <c r="J12" s="14">
        <v>11</v>
      </c>
      <c r="K12" s="14">
        <v>-1</v>
      </c>
      <c r="L12" s="14">
        <v>14</v>
      </c>
      <c r="M12" s="14">
        <v>0</v>
      </c>
      <c r="N12" s="14">
        <v>5</v>
      </c>
      <c r="O12" s="14">
        <v>5</v>
      </c>
      <c r="P12" s="14">
        <v>0</v>
      </c>
      <c r="Q12" s="14">
        <v>5</v>
      </c>
      <c r="R12" s="14">
        <v>0</v>
      </c>
      <c r="S12" s="24">
        <f t="shared" si="15"/>
        <v>4.8461538461538458</v>
      </c>
      <c r="T12" s="24">
        <f t="shared" si="4"/>
        <v>1.6153846153846152</v>
      </c>
      <c r="U12">
        <f t="shared" si="16"/>
        <v>7</v>
      </c>
      <c r="V12" s="19">
        <f t="shared" si="17"/>
        <v>0.9</v>
      </c>
      <c r="W12">
        <f t="shared" si="18"/>
        <v>-246</v>
      </c>
      <c r="X12" s="19">
        <f t="shared" si="19"/>
        <v>0.20388349514563106</v>
      </c>
      <c r="Y12">
        <f t="shared" si="20"/>
        <v>-327</v>
      </c>
      <c r="Z12" s="19">
        <f t="shared" si="21"/>
        <v>0.16153846153846155</v>
      </c>
    </row>
    <row r="13" spans="1:26">
      <c r="A13" s="21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6">
      <c r="B14" s="4" t="s">
        <v>11</v>
      </c>
      <c r="D14" s="2"/>
      <c r="E14" s="2"/>
      <c r="F14" s="2"/>
      <c r="G14" s="2"/>
      <c r="H14" s="2"/>
      <c r="I14" s="2"/>
      <c r="J14" s="3"/>
      <c r="K14" s="3"/>
      <c r="L14" s="3"/>
    </row>
    <row r="15" spans="1:26">
      <c r="A15" s="5" t="s">
        <v>12</v>
      </c>
      <c r="B15" s="4" t="s">
        <v>13</v>
      </c>
      <c r="D15" s="2"/>
      <c r="F15" s="2"/>
      <c r="G15" s="2"/>
      <c r="H15" s="2"/>
      <c r="I15" s="2"/>
      <c r="J15" s="3"/>
      <c r="K15" s="3"/>
      <c r="L15" s="3"/>
    </row>
    <row r="16" spans="1:26">
      <c r="A16" s="5" t="s">
        <v>9</v>
      </c>
      <c r="B16" s="4" t="s">
        <v>14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5" t="s">
        <v>8</v>
      </c>
      <c r="B17" s="6" t="s">
        <v>15</v>
      </c>
      <c r="D17" s="2"/>
      <c r="F17" s="2">
        <f>SUM($F3:F3)</f>
        <v>29</v>
      </c>
      <c r="G17" s="2">
        <f>SUM($F3:G3)</f>
        <v>53</v>
      </c>
      <c r="H17" s="2">
        <f>SUM($F3:H3)</f>
        <v>80</v>
      </c>
      <c r="I17" s="2">
        <f>SUM($F3:I3)</f>
        <v>106</v>
      </c>
      <c r="J17" s="2">
        <f>SUM($F3:J3)</f>
        <v>132</v>
      </c>
      <c r="K17" s="2">
        <f>SUM($F3:K3)</f>
        <v>160</v>
      </c>
      <c r="L17" s="2">
        <f>SUM($F3:L3)</f>
        <v>184</v>
      </c>
      <c r="M17" s="2">
        <f>SUM($F3:M3)</f>
        <v>209</v>
      </c>
      <c r="N17" s="2">
        <f>SUM($F3:N3)</f>
        <v>230</v>
      </c>
      <c r="O17" s="2">
        <f>SUM($F3:O3)</f>
        <v>253</v>
      </c>
      <c r="P17" s="2">
        <f>SUM($F3:P3)</f>
        <v>268</v>
      </c>
      <c r="Q17" s="2">
        <f>SUM($F3:Q3)</f>
        <v>289</v>
      </c>
      <c r="R17" s="2">
        <f>SUM($F3:R3)</f>
        <v>309</v>
      </c>
    </row>
    <row r="18" spans="1:18">
      <c r="A18" s="5" t="s">
        <v>6</v>
      </c>
      <c r="B18" s="4" t="s">
        <v>16</v>
      </c>
      <c r="D18" s="2"/>
      <c r="F18" s="2">
        <f>SUM($F4:F4)</f>
        <v>17</v>
      </c>
      <c r="G18" s="2">
        <f>SUM($F4:G4)</f>
        <v>40</v>
      </c>
      <c r="H18" s="2">
        <f>SUM($F4:H4)</f>
        <v>64</v>
      </c>
      <c r="I18" s="2">
        <f>SUM($F4:I4)</f>
        <v>90</v>
      </c>
      <c r="J18" s="2">
        <f>SUM($F4:J4)</f>
        <v>115</v>
      </c>
      <c r="K18" s="2">
        <f>SUM($F4:K4)</f>
        <v>138</v>
      </c>
      <c r="L18" s="2">
        <f>SUM($F4:L4)</f>
        <v>155</v>
      </c>
      <c r="M18" s="2">
        <f>SUM($F4:M4)</f>
        <v>180</v>
      </c>
      <c r="N18" s="2">
        <f>SUM($F4:N4)</f>
        <v>195</v>
      </c>
      <c r="O18" s="2">
        <f>SUM($F4:O4)</f>
        <v>213</v>
      </c>
      <c r="P18" s="2">
        <f>SUM($F4:P4)</f>
        <v>228</v>
      </c>
      <c r="Q18" s="2">
        <f>SUM($F4:Q4)</f>
        <v>249</v>
      </c>
      <c r="R18" s="2">
        <f>SUM($F4:R4)</f>
        <v>259</v>
      </c>
    </row>
    <row r="19" spans="1:18">
      <c r="A19" s="5" t="s">
        <v>17</v>
      </c>
      <c r="B19" s="4" t="s">
        <v>18</v>
      </c>
      <c r="D19" s="2"/>
      <c r="F19" s="2">
        <f>SUM($F5:F5)</f>
        <v>24</v>
      </c>
      <c r="G19" s="2">
        <f>SUM($F5:G5)</f>
        <v>48</v>
      </c>
      <c r="H19" s="2">
        <f>SUM($F5:H5)</f>
        <v>64</v>
      </c>
      <c r="I19" s="2">
        <f>SUM($F5:I5)</f>
        <v>89</v>
      </c>
      <c r="J19" s="2">
        <f>SUM($F5:J5)</f>
        <v>117</v>
      </c>
      <c r="K19" s="2">
        <f>SUM($F5:K5)</f>
        <v>140</v>
      </c>
      <c r="L19" s="2">
        <f>SUM($F5:L5)</f>
        <v>154</v>
      </c>
      <c r="M19" s="2">
        <f>SUM($F5:M5)</f>
        <v>168</v>
      </c>
      <c r="N19" s="2">
        <f>SUM($F5:N5)</f>
        <v>186</v>
      </c>
      <c r="O19" s="2">
        <f>SUM($F5:O5)</f>
        <v>207</v>
      </c>
      <c r="P19" s="2">
        <f>SUM($F5:P5)</f>
        <v>222</v>
      </c>
      <c r="Q19" s="2">
        <f>SUM($F5:Q5)</f>
        <v>240</v>
      </c>
      <c r="R19" s="2">
        <f>SUM($F5:R5)</f>
        <v>250</v>
      </c>
    </row>
    <row r="20" spans="1:18">
      <c r="A20" s="5" t="s">
        <v>19</v>
      </c>
      <c r="B20" s="6" t="s">
        <v>20</v>
      </c>
      <c r="D20" s="2"/>
      <c r="F20" s="2">
        <f>SUM($F6:F6)</f>
        <v>25</v>
      </c>
      <c r="G20" s="2">
        <f>SUM($F6:G6)</f>
        <v>42</v>
      </c>
      <c r="H20" s="2">
        <f>SUM($F6:H6)</f>
        <v>64</v>
      </c>
      <c r="I20" s="2">
        <f>SUM($F6:I6)</f>
        <v>88</v>
      </c>
      <c r="J20" s="2">
        <f>SUM($F6:J6)</f>
        <v>112</v>
      </c>
      <c r="K20" s="2">
        <f>SUM($F6:K6)</f>
        <v>134</v>
      </c>
      <c r="L20" s="2">
        <f>SUM($F6:L6)</f>
        <v>146</v>
      </c>
      <c r="M20" s="2">
        <f>SUM($F6:M6)</f>
        <v>160</v>
      </c>
      <c r="N20" s="2">
        <f>SUM($F6:N6)</f>
        <v>170</v>
      </c>
      <c r="O20" s="2">
        <f>SUM($F6:O6)</f>
        <v>191</v>
      </c>
      <c r="P20" s="2">
        <f>SUM($F6:P6)</f>
        <v>201</v>
      </c>
      <c r="Q20" s="2">
        <f>SUM($F6:Q6)</f>
        <v>219</v>
      </c>
      <c r="R20" s="2">
        <f>SUM($F6:R6)</f>
        <v>239</v>
      </c>
    </row>
    <row r="21" spans="1:18">
      <c r="A21" s="7"/>
      <c r="D21" s="2"/>
      <c r="F21" s="2">
        <f>SUM($F7:F7)</f>
        <v>17</v>
      </c>
      <c r="G21" s="2">
        <f>SUM($F7:G7)</f>
        <v>33</v>
      </c>
      <c r="H21" s="2">
        <f>SUM($F7:H7)</f>
        <v>57</v>
      </c>
      <c r="I21" s="2">
        <f>SUM($F7:I7)</f>
        <v>72</v>
      </c>
      <c r="J21" s="2">
        <f>SUM($F7:J7)</f>
        <v>100</v>
      </c>
      <c r="K21" s="2">
        <f>SUM($F7:K7)</f>
        <v>126</v>
      </c>
      <c r="L21" s="2">
        <f>SUM($F7:L7)</f>
        <v>142</v>
      </c>
      <c r="M21" s="2">
        <f>SUM($F7:M7)</f>
        <v>154</v>
      </c>
      <c r="N21" s="2">
        <f>SUM($F7:N7)</f>
        <v>172</v>
      </c>
      <c r="O21" s="2">
        <f>SUM($F7:O7)</f>
        <v>196</v>
      </c>
      <c r="P21" s="2">
        <f>SUM($F7:P7)</f>
        <v>209</v>
      </c>
      <c r="Q21" s="2">
        <f>SUM($F7:Q7)</f>
        <v>229</v>
      </c>
      <c r="R21" s="2">
        <f>SUM($F7:R7)</f>
        <v>239</v>
      </c>
    </row>
    <row r="22" spans="1:18">
      <c r="A22" s="7"/>
      <c r="B22" s="4" t="s">
        <v>21</v>
      </c>
      <c r="D22" s="2"/>
      <c r="F22" s="2">
        <f>SUM($F8:F8)</f>
        <v>19</v>
      </c>
      <c r="G22" s="2">
        <f>SUM($F8:G8)</f>
        <v>25</v>
      </c>
      <c r="H22" s="2">
        <f>SUM($F8:H8)</f>
        <v>43</v>
      </c>
      <c r="I22" s="2">
        <f>SUM($F8:I8)</f>
        <v>59</v>
      </c>
      <c r="J22" s="2">
        <f>SUM($F8:J8)</f>
        <v>59</v>
      </c>
      <c r="K22" s="2">
        <f>SUM($F8:K8)</f>
        <v>75</v>
      </c>
      <c r="L22" s="2">
        <f>SUM($F8:L8)</f>
        <v>96</v>
      </c>
      <c r="M22" s="2">
        <f>SUM($F8:M8)</f>
        <v>120</v>
      </c>
      <c r="N22" s="2">
        <f>SUM($F8:N8)</f>
        <v>138</v>
      </c>
      <c r="O22" s="2">
        <f>SUM($F8:O8)</f>
        <v>156</v>
      </c>
      <c r="P22" s="2">
        <f>SUM($F8:P8)</f>
        <v>174</v>
      </c>
      <c r="Q22" s="2">
        <f>SUM($F8:Q8)</f>
        <v>192</v>
      </c>
      <c r="R22" s="2">
        <f>SUM($F8:R8)</f>
        <v>202</v>
      </c>
    </row>
    <row r="23" spans="1:18">
      <c r="F23" s="2">
        <f>SUM($F9:F9)</f>
        <v>18</v>
      </c>
      <c r="G23" s="2">
        <f>SUM($F9:G9)</f>
        <v>19</v>
      </c>
      <c r="H23" s="2">
        <f>SUM($F9:H9)</f>
        <v>42</v>
      </c>
      <c r="I23" s="2">
        <f>SUM($F9:I9)</f>
        <v>57</v>
      </c>
      <c r="J23" s="2">
        <f>SUM($F9:J9)</f>
        <v>82</v>
      </c>
      <c r="K23" s="2">
        <f>SUM($F9:K9)</f>
        <v>104</v>
      </c>
      <c r="L23" s="2">
        <f>SUM($F9:L9)</f>
        <v>117</v>
      </c>
      <c r="M23" s="2">
        <f>SUM($F9:M9)</f>
        <v>135</v>
      </c>
      <c r="N23" s="2">
        <f>SUM($F9:N9)</f>
        <v>145</v>
      </c>
      <c r="O23" s="2">
        <f>SUM($F9:O9)</f>
        <v>160</v>
      </c>
      <c r="P23" s="2">
        <f>SUM($F9:P9)</f>
        <v>170</v>
      </c>
      <c r="Q23" s="2">
        <f>SUM($F9:Q9)</f>
        <v>170</v>
      </c>
      <c r="R23" s="2">
        <f>SUM($F9:R9)</f>
        <v>170</v>
      </c>
    </row>
    <row r="24" spans="1:18">
      <c r="F24" s="2">
        <f>SUM($F10:F10)</f>
        <v>14</v>
      </c>
      <c r="G24" s="2">
        <f>SUM($F10:G10)</f>
        <v>32</v>
      </c>
      <c r="H24" s="2">
        <f>SUM($F10:H10)</f>
        <v>33</v>
      </c>
      <c r="I24" s="2">
        <f>SUM($F10:I10)</f>
        <v>34</v>
      </c>
      <c r="J24" s="2">
        <f>SUM($F10:J10)</f>
        <v>52</v>
      </c>
      <c r="K24" s="2">
        <f>SUM($F10:K10)</f>
        <v>67</v>
      </c>
      <c r="L24" s="2">
        <f>SUM($F10:L10)</f>
        <v>63</v>
      </c>
      <c r="M24" s="2">
        <f>SUM($F10:M10)</f>
        <v>66</v>
      </c>
      <c r="N24" s="2">
        <f>SUM($F10:N10)</f>
        <v>79</v>
      </c>
      <c r="O24" s="2">
        <f>SUM($F10:O10)</f>
        <v>89</v>
      </c>
      <c r="P24" s="2">
        <f>SUM($F10:P10)</f>
        <v>107</v>
      </c>
      <c r="Q24" s="2">
        <f>SUM($F10:Q10)</f>
        <v>107</v>
      </c>
      <c r="R24" s="2">
        <f>SUM($F10:R10)</f>
        <v>117</v>
      </c>
    </row>
    <row r="25" spans="1:18">
      <c r="F25" s="2">
        <f>SUM($F11:F11)</f>
        <v>0</v>
      </c>
      <c r="G25" s="2">
        <f>SUM($F11:G11)</f>
        <v>12</v>
      </c>
      <c r="H25" s="2">
        <f>SUM($F11:H11)</f>
        <v>12</v>
      </c>
      <c r="I25" s="2">
        <f>SUM($F11:I11)</f>
        <v>33</v>
      </c>
      <c r="J25" s="2">
        <f>SUM($F11:J11)</f>
        <v>50</v>
      </c>
      <c r="K25" s="2">
        <f>SUM($F11:K11)</f>
        <v>43</v>
      </c>
      <c r="L25" s="2">
        <f>SUM($F11:L11)</f>
        <v>50</v>
      </c>
      <c r="M25" s="2">
        <f>SUM($F11:M11)</f>
        <v>50</v>
      </c>
      <c r="N25" s="2">
        <f>SUM($F11:N11)</f>
        <v>55</v>
      </c>
      <c r="O25" s="2">
        <f>SUM($F11:O11)</f>
        <v>60</v>
      </c>
      <c r="P25" s="2">
        <f>SUM($F11:P11)</f>
        <v>70</v>
      </c>
      <c r="Q25" s="2">
        <f>SUM($F11:Q11)</f>
        <v>70</v>
      </c>
      <c r="R25" s="2">
        <f>SUM($F11:R11)</f>
        <v>70</v>
      </c>
    </row>
    <row r="26" spans="1:18">
      <c r="F26" s="2">
        <f>SUM($F12:F12)</f>
        <v>9</v>
      </c>
      <c r="G26" s="2">
        <f>SUM($F12:G12)</f>
        <v>16</v>
      </c>
      <c r="H26" s="2">
        <f>SUM($F12:H12)</f>
        <v>16</v>
      </c>
      <c r="I26" s="2">
        <f>SUM($F12:I12)</f>
        <v>24</v>
      </c>
      <c r="J26" s="2">
        <f>SUM($F12:J12)</f>
        <v>35</v>
      </c>
      <c r="K26" s="2">
        <f>SUM($F12:K12)</f>
        <v>34</v>
      </c>
      <c r="L26" s="2">
        <f>SUM($F12:L12)</f>
        <v>48</v>
      </c>
      <c r="M26" s="2">
        <f>SUM($F12:M12)</f>
        <v>48</v>
      </c>
      <c r="N26" s="2">
        <f>SUM($F12:N12)</f>
        <v>53</v>
      </c>
      <c r="O26" s="2">
        <f>SUM($F12:O12)</f>
        <v>58</v>
      </c>
      <c r="P26" s="2">
        <f>SUM($F12:P12)</f>
        <v>58</v>
      </c>
      <c r="Q26" s="2">
        <f>SUM($F12:Q12)</f>
        <v>63</v>
      </c>
      <c r="R26" s="2">
        <f>SUM($F12:R12)</f>
        <v>63</v>
      </c>
    </row>
    <row r="27" spans="1:18">
      <c r="F27" s="2">
        <f t="shared" ref="F27:R27" si="22">MAX(F17:F26)</f>
        <v>29</v>
      </c>
      <c r="G27" s="2">
        <f t="shared" si="22"/>
        <v>53</v>
      </c>
      <c r="H27" s="2">
        <f t="shared" si="22"/>
        <v>80</v>
      </c>
      <c r="I27" s="2">
        <f t="shared" si="22"/>
        <v>106</v>
      </c>
      <c r="J27" s="2">
        <f t="shared" si="22"/>
        <v>132</v>
      </c>
      <c r="K27" s="2">
        <f t="shared" si="22"/>
        <v>160</v>
      </c>
      <c r="L27" s="2">
        <f t="shared" si="22"/>
        <v>184</v>
      </c>
      <c r="M27" s="2">
        <f t="shared" si="22"/>
        <v>209</v>
      </c>
      <c r="N27" s="2">
        <f t="shared" si="22"/>
        <v>230</v>
      </c>
      <c r="O27" s="2">
        <f t="shared" si="22"/>
        <v>253</v>
      </c>
      <c r="P27" s="2">
        <f t="shared" si="22"/>
        <v>268</v>
      </c>
      <c r="Q27" s="2">
        <f t="shared" si="22"/>
        <v>289</v>
      </c>
      <c r="R27" s="2">
        <f t="shared" si="22"/>
        <v>309</v>
      </c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E32" s="1" t="str">
        <f t="shared" ref="E32" si="23">B3</f>
        <v>Paweł Kikel</v>
      </c>
      <c r="F32" s="8">
        <f t="shared" ref="F32:R32" si="24">F17/F$27</f>
        <v>1</v>
      </c>
      <c r="G32" s="8">
        <f t="shared" si="24"/>
        <v>1</v>
      </c>
      <c r="H32" s="8">
        <f t="shared" si="24"/>
        <v>1</v>
      </c>
      <c r="I32" s="8">
        <f t="shared" si="24"/>
        <v>1</v>
      </c>
      <c r="J32" s="8">
        <f t="shared" si="24"/>
        <v>1</v>
      </c>
      <c r="K32" s="8">
        <f t="shared" si="24"/>
        <v>1</v>
      </c>
      <c r="L32" s="8">
        <f t="shared" si="24"/>
        <v>1</v>
      </c>
      <c r="M32" s="8">
        <f t="shared" si="24"/>
        <v>1</v>
      </c>
      <c r="N32" s="8">
        <f t="shared" si="24"/>
        <v>1</v>
      </c>
      <c r="O32" s="8">
        <f t="shared" si="24"/>
        <v>1</v>
      </c>
      <c r="P32" s="8">
        <f t="shared" si="24"/>
        <v>1</v>
      </c>
      <c r="Q32" s="8">
        <f t="shared" si="24"/>
        <v>1</v>
      </c>
      <c r="R32" s="8">
        <f t="shared" si="24"/>
        <v>1</v>
      </c>
    </row>
    <row r="33" spans="5:18">
      <c r="E33" s="1" t="str">
        <f t="shared" ref="E33:E41" si="25">B4</f>
        <v>Robert "Gata" Piechota</v>
      </c>
      <c r="F33" s="8">
        <f t="shared" ref="F33:R33" si="26">F18/F$27</f>
        <v>0.58620689655172409</v>
      </c>
      <c r="G33" s="8">
        <f t="shared" si="26"/>
        <v>0.75471698113207553</v>
      </c>
      <c r="H33" s="8">
        <f t="shared" si="26"/>
        <v>0.8</v>
      </c>
      <c r="I33" s="8">
        <f t="shared" si="26"/>
        <v>0.84905660377358494</v>
      </c>
      <c r="J33" s="8">
        <f t="shared" si="26"/>
        <v>0.87121212121212122</v>
      </c>
      <c r="K33" s="8">
        <f t="shared" si="26"/>
        <v>0.86250000000000004</v>
      </c>
      <c r="L33" s="8">
        <f t="shared" si="26"/>
        <v>0.84239130434782605</v>
      </c>
      <c r="M33" s="8">
        <f t="shared" si="26"/>
        <v>0.86124401913875603</v>
      </c>
      <c r="N33" s="8">
        <f t="shared" si="26"/>
        <v>0.84782608695652173</v>
      </c>
      <c r="O33" s="8">
        <f t="shared" si="26"/>
        <v>0.84189723320158105</v>
      </c>
      <c r="P33" s="8">
        <f t="shared" si="26"/>
        <v>0.85074626865671643</v>
      </c>
      <c r="Q33" s="8">
        <f t="shared" si="26"/>
        <v>0.86159169550173009</v>
      </c>
      <c r="R33" s="8">
        <f t="shared" si="26"/>
        <v>0.8381877022653722</v>
      </c>
    </row>
    <row r="34" spans="5:18">
      <c r="E34" s="1" t="str">
        <f t="shared" si="25"/>
        <v>Robert "Stanley" Stańczyk</v>
      </c>
      <c r="F34" s="8">
        <f t="shared" ref="F34:R34" si="27">F19/F$27</f>
        <v>0.82758620689655171</v>
      </c>
      <c r="G34" s="8">
        <f t="shared" si="27"/>
        <v>0.90566037735849059</v>
      </c>
      <c r="H34" s="8">
        <f t="shared" si="27"/>
        <v>0.8</v>
      </c>
      <c r="I34" s="8">
        <f t="shared" si="27"/>
        <v>0.839622641509434</v>
      </c>
      <c r="J34" s="8">
        <f t="shared" si="27"/>
        <v>0.88636363636363635</v>
      </c>
      <c r="K34" s="8">
        <f t="shared" si="27"/>
        <v>0.875</v>
      </c>
      <c r="L34" s="8">
        <f t="shared" si="27"/>
        <v>0.83695652173913049</v>
      </c>
      <c r="M34" s="8">
        <f t="shared" si="27"/>
        <v>0.80382775119617222</v>
      </c>
      <c r="N34" s="8">
        <f t="shared" si="27"/>
        <v>0.80869565217391304</v>
      </c>
      <c r="O34" s="8">
        <f t="shared" si="27"/>
        <v>0.81818181818181823</v>
      </c>
      <c r="P34" s="8">
        <f t="shared" si="27"/>
        <v>0.82835820895522383</v>
      </c>
      <c r="Q34" s="8">
        <f t="shared" si="27"/>
        <v>0.83044982698961933</v>
      </c>
      <c r="R34" s="8">
        <f t="shared" si="27"/>
        <v>0.80906148867313921</v>
      </c>
    </row>
    <row r="35" spans="5:18">
      <c r="E35" s="1" t="str">
        <f t="shared" si="25"/>
        <v>Mateusz Jezierski</v>
      </c>
      <c r="F35" s="8">
        <f t="shared" ref="F35:R35" si="28">F20/F$27</f>
        <v>0.86206896551724133</v>
      </c>
      <c r="G35" s="8">
        <f t="shared" si="28"/>
        <v>0.79245283018867929</v>
      </c>
      <c r="H35" s="8">
        <f t="shared" si="28"/>
        <v>0.8</v>
      </c>
      <c r="I35" s="8">
        <f t="shared" si="28"/>
        <v>0.83018867924528306</v>
      </c>
      <c r="J35" s="8">
        <f t="shared" si="28"/>
        <v>0.84848484848484851</v>
      </c>
      <c r="K35" s="8">
        <f t="shared" si="28"/>
        <v>0.83750000000000002</v>
      </c>
      <c r="L35" s="8">
        <f t="shared" si="28"/>
        <v>0.79347826086956519</v>
      </c>
      <c r="M35" s="8">
        <f t="shared" si="28"/>
        <v>0.76555023923444976</v>
      </c>
      <c r="N35" s="8">
        <f t="shared" si="28"/>
        <v>0.73913043478260865</v>
      </c>
      <c r="O35" s="8">
        <f t="shared" si="28"/>
        <v>0.75494071146245056</v>
      </c>
      <c r="P35" s="8">
        <f t="shared" si="28"/>
        <v>0.75</v>
      </c>
      <c r="Q35" s="8">
        <f t="shared" si="28"/>
        <v>0.75778546712802763</v>
      </c>
      <c r="R35" s="8">
        <f t="shared" si="28"/>
        <v>0.77346278317152106</v>
      </c>
    </row>
    <row r="36" spans="5:18">
      <c r="E36" s="1" t="str">
        <f t="shared" si="25"/>
        <v>Krzysztof "FAZIK" Brzeziński</v>
      </c>
      <c r="F36" s="8">
        <f t="shared" ref="F36:R36" si="29">F21/F$27</f>
        <v>0.58620689655172409</v>
      </c>
      <c r="G36" s="8">
        <f t="shared" si="29"/>
        <v>0.62264150943396224</v>
      </c>
      <c r="H36" s="8">
        <f t="shared" si="29"/>
        <v>0.71250000000000002</v>
      </c>
      <c r="I36" s="8">
        <f t="shared" si="29"/>
        <v>0.67924528301886788</v>
      </c>
      <c r="J36" s="8">
        <f t="shared" si="29"/>
        <v>0.75757575757575757</v>
      </c>
      <c r="K36" s="8">
        <f t="shared" si="29"/>
        <v>0.78749999999999998</v>
      </c>
      <c r="L36" s="8">
        <f t="shared" si="29"/>
        <v>0.77173913043478259</v>
      </c>
      <c r="M36" s="8">
        <f t="shared" si="29"/>
        <v>0.73684210526315785</v>
      </c>
      <c r="N36" s="8">
        <f t="shared" si="29"/>
        <v>0.74782608695652175</v>
      </c>
      <c r="O36" s="8">
        <f t="shared" si="29"/>
        <v>0.77470355731225293</v>
      </c>
      <c r="P36" s="8">
        <f t="shared" si="29"/>
        <v>0.77985074626865669</v>
      </c>
      <c r="Q36" s="8">
        <f t="shared" si="29"/>
        <v>0.79238754325259519</v>
      </c>
      <c r="R36" s="8">
        <f t="shared" si="29"/>
        <v>0.77346278317152106</v>
      </c>
    </row>
    <row r="37" spans="5:18">
      <c r="E37" s="1" t="str">
        <f t="shared" si="25"/>
        <v>Radosław "Shogun" Wiśniewski</v>
      </c>
      <c r="F37" s="8">
        <f t="shared" ref="F37:R37" si="30">F22/F$27</f>
        <v>0.65517241379310343</v>
      </c>
      <c r="G37" s="8">
        <f t="shared" si="30"/>
        <v>0.47169811320754718</v>
      </c>
      <c r="H37" s="8">
        <f t="shared" si="30"/>
        <v>0.53749999999999998</v>
      </c>
      <c r="I37" s="8">
        <f t="shared" si="30"/>
        <v>0.55660377358490565</v>
      </c>
      <c r="J37" s="8">
        <f t="shared" si="30"/>
        <v>0.44696969696969696</v>
      </c>
      <c r="K37" s="8">
        <f t="shared" si="30"/>
        <v>0.46875</v>
      </c>
      <c r="L37" s="8">
        <f t="shared" si="30"/>
        <v>0.52173913043478259</v>
      </c>
      <c r="M37" s="8">
        <f t="shared" si="30"/>
        <v>0.57416267942583732</v>
      </c>
      <c r="N37" s="8">
        <f t="shared" si="30"/>
        <v>0.6</v>
      </c>
      <c r="O37" s="8">
        <f t="shared" si="30"/>
        <v>0.61660079051383399</v>
      </c>
      <c r="P37" s="8">
        <f t="shared" si="30"/>
        <v>0.64925373134328357</v>
      </c>
      <c r="Q37" s="8">
        <f t="shared" si="30"/>
        <v>0.66435986159169547</v>
      </c>
      <c r="R37" s="8">
        <f t="shared" si="30"/>
        <v>0.65372168284789645</v>
      </c>
    </row>
    <row r="38" spans="5:18">
      <c r="E38" s="1" t="str">
        <f t="shared" si="25"/>
        <v>Kostiantyn Fedotov</v>
      </c>
      <c r="F38" s="8">
        <f t="shared" ref="F38:R38" si="31">F23/F$27</f>
        <v>0.62068965517241381</v>
      </c>
      <c r="G38" s="8">
        <f t="shared" si="31"/>
        <v>0.35849056603773582</v>
      </c>
      <c r="H38" s="8">
        <f t="shared" si="31"/>
        <v>0.52500000000000002</v>
      </c>
      <c r="I38" s="8">
        <f t="shared" si="31"/>
        <v>0.53773584905660377</v>
      </c>
      <c r="J38" s="8">
        <f t="shared" si="31"/>
        <v>0.62121212121212122</v>
      </c>
      <c r="K38" s="8">
        <f t="shared" si="31"/>
        <v>0.65</v>
      </c>
      <c r="L38" s="8">
        <f t="shared" si="31"/>
        <v>0.63586956521739135</v>
      </c>
      <c r="M38" s="8">
        <f t="shared" si="31"/>
        <v>0.64593301435406703</v>
      </c>
      <c r="N38" s="8">
        <f t="shared" si="31"/>
        <v>0.63043478260869568</v>
      </c>
      <c r="O38" s="8">
        <f t="shared" si="31"/>
        <v>0.6324110671936759</v>
      </c>
      <c r="P38" s="8">
        <f t="shared" si="31"/>
        <v>0.63432835820895528</v>
      </c>
      <c r="Q38" s="8">
        <f t="shared" si="31"/>
        <v>0.58823529411764708</v>
      </c>
      <c r="R38" s="8">
        <f t="shared" si="31"/>
        <v>0.55016181229773464</v>
      </c>
    </row>
    <row r="39" spans="5:18">
      <c r="E39" s="1" t="str">
        <f t="shared" si="25"/>
        <v>Szczepan Płaczek</v>
      </c>
      <c r="F39" s="8">
        <f t="shared" ref="F39:R39" si="32">F24/F$27</f>
        <v>0.48275862068965519</v>
      </c>
      <c r="G39" s="8">
        <f t="shared" si="32"/>
        <v>0.60377358490566035</v>
      </c>
      <c r="H39" s="8">
        <f t="shared" si="32"/>
        <v>0.41249999999999998</v>
      </c>
      <c r="I39" s="8">
        <f t="shared" si="32"/>
        <v>0.32075471698113206</v>
      </c>
      <c r="J39" s="8">
        <f t="shared" si="32"/>
        <v>0.39393939393939392</v>
      </c>
      <c r="K39" s="8">
        <f t="shared" si="32"/>
        <v>0.41875000000000001</v>
      </c>
      <c r="L39" s="8">
        <f t="shared" si="32"/>
        <v>0.34239130434782611</v>
      </c>
      <c r="M39" s="8">
        <f t="shared" si="32"/>
        <v>0.31578947368421051</v>
      </c>
      <c r="N39" s="8">
        <f t="shared" si="32"/>
        <v>0.34347826086956523</v>
      </c>
      <c r="O39" s="8">
        <f t="shared" si="32"/>
        <v>0.35177865612648224</v>
      </c>
      <c r="P39" s="8">
        <f t="shared" si="32"/>
        <v>0.39925373134328357</v>
      </c>
      <c r="Q39" s="8">
        <f t="shared" si="32"/>
        <v>0.37024221453287198</v>
      </c>
      <c r="R39" s="8">
        <f t="shared" si="32"/>
        <v>0.37864077669902912</v>
      </c>
    </row>
    <row r="40" spans="5:18">
      <c r="E40" s="1" t="str">
        <f t="shared" si="25"/>
        <v>Anna Chudzińska</v>
      </c>
      <c r="F40" s="8">
        <f t="shared" ref="F40:R40" si="33">F25/F$27</f>
        <v>0</v>
      </c>
      <c r="G40" s="8">
        <f t="shared" si="33"/>
        <v>0.22641509433962265</v>
      </c>
      <c r="H40" s="8">
        <f t="shared" si="33"/>
        <v>0.15</v>
      </c>
      <c r="I40" s="8">
        <f t="shared" si="33"/>
        <v>0.31132075471698112</v>
      </c>
      <c r="J40" s="8">
        <f t="shared" si="33"/>
        <v>0.37878787878787878</v>
      </c>
      <c r="K40" s="8">
        <f t="shared" si="33"/>
        <v>0.26874999999999999</v>
      </c>
      <c r="L40" s="8">
        <f t="shared" si="33"/>
        <v>0.27173913043478259</v>
      </c>
      <c r="M40" s="8">
        <f t="shared" si="33"/>
        <v>0.23923444976076555</v>
      </c>
      <c r="N40" s="8">
        <f t="shared" si="33"/>
        <v>0.2391304347826087</v>
      </c>
      <c r="O40" s="8">
        <f t="shared" si="33"/>
        <v>0.23715415019762845</v>
      </c>
      <c r="P40" s="8">
        <f t="shared" si="33"/>
        <v>0.26119402985074625</v>
      </c>
      <c r="Q40" s="8">
        <f t="shared" si="33"/>
        <v>0.24221453287197231</v>
      </c>
      <c r="R40" s="8">
        <f t="shared" si="33"/>
        <v>0.22653721682847897</v>
      </c>
    </row>
    <row r="41" spans="5:18">
      <c r="E41" s="1" t="str">
        <f t="shared" si="25"/>
        <v>Dorota Janiszewska</v>
      </c>
      <c r="F41" s="8">
        <f t="shared" ref="F41:R41" si="34">F26/F$27</f>
        <v>0.31034482758620691</v>
      </c>
      <c r="G41" s="8">
        <f t="shared" si="34"/>
        <v>0.30188679245283018</v>
      </c>
      <c r="H41" s="8">
        <f t="shared" si="34"/>
        <v>0.2</v>
      </c>
      <c r="I41" s="8">
        <f t="shared" si="34"/>
        <v>0.22641509433962265</v>
      </c>
      <c r="J41" s="8">
        <f t="shared" si="34"/>
        <v>0.26515151515151514</v>
      </c>
      <c r="K41" s="8">
        <f t="shared" si="34"/>
        <v>0.21249999999999999</v>
      </c>
      <c r="L41" s="8">
        <f t="shared" si="34"/>
        <v>0.2608695652173913</v>
      </c>
      <c r="M41" s="8">
        <f t="shared" si="34"/>
        <v>0.22966507177033493</v>
      </c>
      <c r="N41" s="8">
        <f t="shared" si="34"/>
        <v>0.23043478260869565</v>
      </c>
      <c r="O41" s="8">
        <f t="shared" si="34"/>
        <v>0.22924901185770752</v>
      </c>
      <c r="P41" s="8">
        <f t="shared" si="34"/>
        <v>0.21641791044776118</v>
      </c>
      <c r="Q41" s="8">
        <f t="shared" si="34"/>
        <v>0.2179930795847751</v>
      </c>
      <c r="R41" s="8">
        <f t="shared" si="34"/>
        <v>0.20388349514563106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228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2025-01-24T19:53:09Z</dcterms:modified>
</cp:coreProperties>
</file>