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 activeTab="5"/>
  </bookViews>
  <sheets>
    <sheet name="235 Sierpień" sheetId="37" r:id="rId1"/>
    <sheet name="234 Lipiec" sheetId="36" r:id="rId2"/>
    <sheet name="233 Czerwiec" sheetId="35" r:id="rId3"/>
    <sheet name="232 Maj" sheetId="38" r:id="rId4"/>
    <sheet name="231 Kwiecień" sheetId="39" r:id="rId5"/>
    <sheet name="230 Marzec" sheetId="40" r:id="rId6"/>
    <sheet name="229 Luty" sheetId="34" r:id="rId7"/>
    <sheet name="228 Styczeń" sheetId="33" r:id="rId8"/>
  </sheets>
  <calcPr calcId="124519"/>
</workbook>
</file>

<file path=xl/calcChain.xml><?xml version="1.0" encoding="utf-8"?>
<calcChain xmlns="http://schemas.openxmlformats.org/spreadsheetml/2006/main">
  <c r="E32" i="40"/>
  <c r="E31"/>
  <c r="E30"/>
  <c r="E29"/>
  <c r="E28"/>
  <c r="E27"/>
  <c r="E26"/>
  <c r="N20"/>
  <c r="M20"/>
  <c r="L20"/>
  <c r="K20"/>
  <c r="J20"/>
  <c r="I20"/>
  <c r="H20"/>
  <c r="G20"/>
  <c r="F20"/>
  <c r="N19"/>
  <c r="M19"/>
  <c r="L19"/>
  <c r="K19"/>
  <c r="J19"/>
  <c r="I19"/>
  <c r="H19"/>
  <c r="G19"/>
  <c r="F19"/>
  <c r="N18"/>
  <c r="M18"/>
  <c r="L18"/>
  <c r="K18"/>
  <c r="J18"/>
  <c r="I18"/>
  <c r="H18"/>
  <c r="G18"/>
  <c r="F18"/>
  <c r="N17"/>
  <c r="M17"/>
  <c r="L17"/>
  <c r="K17"/>
  <c r="J17"/>
  <c r="I17"/>
  <c r="H17"/>
  <c r="G17"/>
  <c r="F17"/>
  <c r="N16"/>
  <c r="M16"/>
  <c r="L16"/>
  <c r="K16"/>
  <c r="J16"/>
  <c r="I16"/>
  <c r="H16"/>
  <c r="G16"/>
  <c r="F16"/>
  <c r="N15"/>
  <c r="M15"/>
  <c r="L15"/>
  <c r="K15"/>
  <c r="J15"/>
  <c r="I15"/>
  <c r="H15"/>
  <c r="G15"/>
  <c r="F15"/>
  <c r="N14"/>
  <c r="M14"/>
  <c r="L14"/>
  <c r="K14"/>
  <c r="J14"/>
  <c r="I14"/>
  <c r="H14"/>
  <c r="G14"/>
  <c r="F14"/>
  <c r="E9"/>
  <c r="E8"/>
  <c r="E7"/>
  <c r="E6"/>
  <c r="E5"/>
  <c r="E4"/>
  <c r="E3"/>
  <c r="AE1" i="39"/>
  <c r="E29"/>
  <c r="E28"/>
  <c r="E27"/>
  <c r="E26"/>
  <c r="E25"/>
  <c r="E24"/>
  <c r="Q18"/>
  <c r="P18"/>
  <c r="O18"/>
  <c r="N18"/>
  <c r="M18"/>
  <c r="L18"/>
  <c r="K18"/>
  <c r="J18"/>
  <c r="I18"/>
  <c r="H18"/>
  <c r="G18"/>
  <c r="F18"/>
  <c r="Q17"/>
  <c r="P17"/>
  <c r="O17"/>
  <c r="N17"/>
  <c r="M17"/>
  <c r="L17"/>
  <c r="K17"/>
  <c r="J17"/>
  <c r="I17"/>
  <c r="H17"/>
  <c r="G17"/>
  <c r="F17"/>
  <c r="Q16"/>
  <c r="P16"/>
  <c r="O16"/>
  <c r="N16"/>
  <c r="M16"/>
  <c r="L16"/>
  <c r="K16"/>
  <c r="J16"/>
  <c r="I16"/>
  <c r="H16"/>
  <c r="G16"/>
  <c r="F16"/>
  <c r="Q15"/>
  <c r="P15"/>
  <c r="O15"/>
  <c r="N15"/>
  <c r="M15"/>
  <c r="L15"/>
  <c r="K15"/>
  <c r="J15"/>
  <c r="I15"/>
  <c r="H15"/>
  <c r="G15"/>
  <c r="F15"/>
  <c r="Q14"/>
  <c r="P14"/>
  <c r="O14"/>
  <c r="N14"/>
  <c r="M14"/>
  <c r="L14"/>
  <c r="K14"/>
  <c r="J14"/>
  <c r="I14"/>
  <c r="H14"/>
  <c r="G14"/>
  <c r="F14"/>
  <c r="Q13"/>
  <c r="Q19" s="1"/>
  <c r="P13"/>
  <c r="O13"/>
  <c r="N13"/>
  <c r="N19" s="1"/>
  <c r="M13"/>
  <c r="M19" s="1"/>
  <c r="L13"/>
  <c r="K13"/>
  <c r="J13"/>
  <c r="J19" s="1"/>
  <c r="I13"/>
  <c r="I19" s="1"/>
  <c r="H13"/>
  <c r="G13"/>
  <c r="F13"/>
  <c r="F19" s="1"/>
  <c r="R8"/>
  <c r="E8" s="1"/>
  <c r="R7"/>
  <c r="R17" s="1"/>
  <c r="R6"/>
  <c r="E6" s="1"/>
  <c r="R5"/>
  <c r="R15" s="1"/>
  <c r="R4"/>
  <c r="E4" s="1"/>
  <c r="R3"/>
  <c r="R13" s="1"/>
  <c r="E35" i="38"/>
  <c r="E34"/>
  <c r="E33"/>
  <c r="E32"/>
  <c r="E31"/>
  <c r="E30"/>
  <c r="E29"/>
  <c r="E28"/>
  <c r="Q22"/>
  <c r="P22"/>
  <c r="O22"/>
  <c r="N22"/>
  <c r="M22"/>
  <c r="L22"/>
  <c r="K22"/>
  <c r="J22"/>
  <c r="I22"/>
  <c r="H22"/>
  <c r="G22"/>
  <c r="F22"/>
  <c r="Q21"/>
  <c r="P21"/>
  <c r="O21"/>
  <c r="N21"/>
  <c r="M21"/>
  <c r="L21"/>
  <c r="K21"/>
  <c r="J21"/>
  <c r="I21"/>
  <c r="H21"/>
  <c r="G21"/>
  <c r="F21"/>
  <c r="Q20"/>
  <c r="P20"/>
  <c r="O20"/>
  <c r="N20"/>
  <c r="M20"/>
  <c r="L20"/>
  <c r="K20"/>
  <c r="J20"/>
  <c r="I20"/>
  <c r="H20"/>
  <c r="G20"/>
  <c r="F20"/>
  <c r="Q19"/>
  <c r="P19"/>
  <c r="O19"/>
  <c r="N19"/>
  <c r="M19"/>
  <c r="L19"/>
  <c r="K19"/>
  <c r="J19"/>
  <c r="I19"/>
  <c r="H19"/>
  <c r="G19"/>
  <c r="F19"/>
  <c r="Q18"/>
  <c r="P18"/>
  <c r="O18"/>
  <c r="N18"/>
  <c r="M18"/>
  <c r="L18"/>
  <c r="K18"/>
  <c r="J18"/>
  <c r="I18"/>
  <c r="H18"/>
  <c r="G18"/>
  <c r="F18"/>
  <c r="Q17"/>
  <c r="P17"/>
  <c r="O17"/>
  <c r="N17"/>
  <c r="M17"/>
  <c r="L17"/>
  <c r="K17"/>
  <c r="J17"/>
  <c r="I17"/>
  <c r="H17"/>
  <c r="G17"/>
  <c r="F17"/>
  <c r="Q16"/>
  <c r="P16"/>
  <c r="O16"/>
  <c r="N16"/>
  <c r="M16"/>
  <c r="L16"/>
  <c r="K16"/>
  <c r="J16"/>
  <c r="I16"/>
  <c r="H16"/>
  <c r="G16"/>
  <c r="F16"/>
  <c r="Q15"/>
  <c r="Q23" s="1"/>
  <c r="P15"/>
  <c r="O15"/>
  <c r="N15"/>
  <c r="M15"/>
  <c r="L15"/>
  <c r="K15"/>
  <c r="J15"/>
  <c r="J23" s="1"/>
  <c r="I15"/>
  <c r="I23" s="1"/>
  <c r="H15"/>
  <c r="G15"/>
  <c r="F15"/>
  <c r="F23" s="1"/>
  <c r="R22"/>
  <c r="R21"/>
  <c r="R20"/>
  <c r="R19"/>
  <c r="R18"/>
  <c r="R17"/>
  <c r="R16"/>
  <c r="R15"/>
  <c r="H21" i="40" l="1"/>
  <c r="H28" s="1"/>
  <c r="L21"/>
  <c r="L28" s="1"/>
  <c r="G21"/>
  <c r="G30" s="1"/>
  <c r="K21"/>
  <c r="K29" s="1"/>
  <c r="L29"/>
  <c r="F21"/>
  <c r="F32" s="1"/>
  <c r="G31"/>
  <c r="N21"/>
  <c r="N30" s="1"/>
  <c r="I21"/>
  <c r="I31" s="1"/>
  <c r="M21"/>
  <c r="M27" s="1"/>
  <c r="J21"/>
  <c r="J30" s="1"/>
  <c r="AD4" i="39"/>
  <c r="AE4"/>
  <c r="X4"/>
  <c r="Y4" s="1"/>
  <c r="AD8"/>
  <c r="AE8"/>
  <c r="X8"/>
  <c r="Y8" s="1"/>
  <c r="F25"/>
  <c r="J25"/>
  <c r="N25"/>
  <c r="F26"/>
  <c r="J26"/>
  <c r="N26"/>
  <c r="F27"/>
  <c r="J27"/>
  <c r="N27"/>
  <c r="F28"/>
  <c r="J28"/>
  <c r="N28"/>
  <c r="F29"/>
  <c r="J29"/>
  <c r="N29"/>
  <c r="AD6"/>
  <c r="AE6"/>
  <c r="X6"/>
  <c r="Y6" s="1"/>
  <c r="I25"/>
  <c r="M25"/>
  <c r="Q25"/>
  <c r="I26"/>
  <c r="M26"/>
  <c r="Q26"/>
  <c r="I27"/>
  <c r="M27"/>
  <c r="Q27"/>
  <c r="I28"/>
  <c r="M28"/>
  <c r="Q28"/>
  <c r="I29"/>
  <c r="M29"/>
  <c r="Q29"/>
  <c r="R16"/>
  <c r="H19"/>
  <c r="L19"/>
  <c r="L24" s="1"/>
  <c r="P19"/>
  <c r="P29" s="1"/>
  <c r="F24"/>
  <c r="J24"/>
  <c r="N24"/>
  <c r="E3"/>
  <c r="AC6" s="1"/>
  <c r="E5"/>
  <c r="Z5" s="1"/>
  <c r="E7"/>
  <c r="G19"/>
  <c r="K19"/>
  <c r="K26" s="1"/>
  <c r="O19"/>
  <c r="O25" s="1"/>
  <c r="I24"/>
  <c r="M24"/>
  <c r="Q24"/>
  <c r="R14"/>
  <c r="R18"/>
  <c r="M23" i="38"/>
  <c r="M32" s="1"/>
  <c r="N23"/>
  <c r="N29" s="1"/>
  <c r="E6"/>
  <c r="Y6" s="1"/>
  <c r="E8"/>
  <c r="Y8" s="1"/>
  <c r="E10"/>
  <c r="Y10" s="1"/>
  <c r="E4"/>
  <c r="Y4" s="1"/>
  <c r="F29"/>
  <c r="J29"/>
  <c r="F30"/>
  <c r="J30"/>
  <c r="F31"/>
  <c r="J31"/>
  <c r="F32"/>
  <c r="J32"/>
  <c r="F33"/>
  <c r="J33"/>
  <c r="F34"/>
  <c r="J34"/>
  <c r="F35"/>
  <c r="J35"/>
  <c r="R23"/>
  <c r="R29" s="1"/>
  <c r="I29"/>
  <c r="Q29"/>
  <c r="I30"/>
  <c r="Q30"/>
  <c r="I31"/>
  <c r="Q31"/>
  <c r="I32"/>
  <c r="Q32"/>
  <c r="I33"/>
  <c r="Q33"/>
  <c r="I34"/>
  <c r="Q34"/>
  <c r="I35"/>
  <c r="Q35"/>
  <c r="H23"/>
  <c r="H32" s="1"/>
  <c r="L23"/>
  <c r="L29" s="1"/>
  <c r="P23"/>
  <c r="P34" s="1"/>
  <c r="F28"/>
  <c r="J28"/>
  <c r="E5"/>
  <c r="E7"/>
  <c r="E9"/>
  <c r="G23"/>
  <c r="G33" s="1"/>
  <c r="K23"/>
  <c r="K30" s="1"/>
  <c r="O23"/>
  <c r="O35" s="1"/>
  <c r="I28"/>
  <c r="Q28"/>
  <c r="E3"/>
  <c r="E38" i="37"/>
  <c r="E37"/>
  <c r="E36"/>
  <c r="E35"/>
  <c r="E34"/>
  <c r="E33"/>
  <c r="E32"/>
  <c r="E31"/>
  <c r="E30"/>
  <c r="R24"/>
  <c r="Q24"/>
  <c r="P24"/>
  <c r="O24"/>
  <c r="N24"/>
  <c r="M24"/>
  <c r="L24"/>
  <c r="K24"/>
  <c r="J24"/>
  <c r="I24"/>
  <c r="H24"/>
  <c r="G24"/>
  <c r="F24"/>
  <c r="Q23"/>
  <c r="P23"/>
  <c r="P37" s="1"/>
  <c r="O23"/>
  <c r="N23"/>
  <c r="M23"/>
  <c r="L23"/>
  <c r="L37" s="1"/>
  <c r="K23"/>
  <c r="J23"/>
  <c r="I23"/>
  <c r="H23"/>
  <c r="H37" s="1"/>
  <c r="G23"/>
  <c r="F23"/>
  <c r="Q22"/>
  <c r="P22"/>
  <c r="P36" s="1"/>
  <c r="O22"/>
  <c r="N22"/>
  <c r="M22"/>
  <c r="L22"/>
  <c r="L36" s="1"/>
  <c r="K22"/>
  <c r="J22"/>
  <c r="I22"/>
  <c r="H22"/>
  <c r="H36" s="1"/>
  <c r="G22"/>
  <c r="F22"/>
  <c r="Q21"/>
  <c r="P21"/>
  <c r="P35" s="1"/>
  <c r="O21"/>
  <c r="N21"/>
  <c r="M21"/>
  <c r="L21"/>
  <c r="L35" s="1"/>
  <c r="K21"/>
  <c r="J21"/>
  <c r="I21"/>
  <c r="H21"/>
  <c r="H35" s="1"/>
  <c r="G21"/>
  <c r="F21"/>
  <c r="R20"/>
  <c r="Q20"/>
  <c r="P20"/>
  <c r="O20"/>
  <c r="N20"/>
  <c r="M20"/>
  <c r="L20"/>
  <c r="K20"/>
  <c r="J20"/>
  <c r="I20"/>
  <c r="H20"/>
  <c r="G20"/>
  <c r="F20"/>
  <c r="Q19"/>
  <c r="P19"/>
  <c r="O19"/>
  <c r="N19"/>
  <c r="M19"/>
  <c r="L19"/>
  <c r="K19"/>
  <c r="J19"/>
  <c r="I19"/>
  <c r="H19"/>
  <c r="G19"/>
  <c r="F19"/>
  <c r="Q18"/>
  <c r="P18"/>
  <c r="O18"/>
  <c r="N18"/>
  <c r="M18"/>
  <c r="L18"/>
  <c r="K18"/>
  <c r="J18"/>
  <c r="I18"/>
  <c r="H18"/>
  <c r="G18"/>
  <c r="F18"/>
  <c r="Q17"/>
  <c r="P17"/>
  <c r="O17"/>
  <c r="N17"/>
  <c r="M17"/>
  <c r="L17"/>
  <c r="K17"/>
  <c r="J17"/>
  <c r="I17"/>
  <c r="H17"/>
  <c r="G17"/>
  <c r="F17"/>
  <c r="R16"/>
  <c r="Q16"/>
  <c r="P16"/>
  <c r="P25" s="1"/>
  <c r="O16"/>
  <c r="N16"/>
  <c r="N25" s="1"/>
  <c r="M16"/>
  <c r="L16"/>
  <c r="L25" s="1"/>
  <c r="K16"/>
  <c r="J16"/>
  <c r="J25" s="1"/>
  <c r="I16"/>
  <c r="H16"/>
  <c r="H25" s="1"/>
  <c r="G16"/>
  <c r="F16"/>
  <c r="F25" s="1"/>
  <c r="R11"/>
  <c r="E11" s="1"/>
  <c r="R10"/>
  <c r="R23" s="1"/>
  <c r="E10"/>
  <c r="AD10" s="1"/>
  <c r="R9"/>
  <c r="R22" s="1"/>
  <c r="R8"/>
  <c r="R21" s="1"/>
  <c r="E8"/>
  <c r="AD8" s="1"/>
  <c r="R7"/>
  <c r="E7" s="1"/>
  <c r="R6"/>
  <c r="R19" s="1"/>
  <c r="E6"/>
  <c r="Z6" s="1"/>
  <c r="AC5"/>
  <c r="AB5"/>
  <c r="Y5"/>
  <c r="X5"/>
  <c r="R5"/>
  <c r="R18" s="1"/>
  <c r="E5"/>
  <c r="AD5" s="1"/>
  <c r="R4"/>
  <c r="R17" s="1"/>
  <c r="Y3"/>
  <c r="X3"/>
  <c r="R3"/>
  <c r="E3"/>
  <c r="AD3" s="1"/>
  <c r="E59" i="36"/>
  <c r="E58"/>
  <c r="E57"/>
  <c r="E56"/>
  <c r="E55"/>
  <c r="E54"/>
  <c r="E53"/>
  <c r="E52"/>
  <c r="E51"/>
  <c r="E50"/>
  <c r="E49"/>
  <c r="E48"/>
  <c r="E47"/>
  <c r="E46"/>
  <c r="E45"/>
  <c r="E44"/>
  <c r="Q38"/>
  <c r="P38"/>
  <c r="O38"/>
  <c r="N38"/>
  <c r="M38"/>
  <c r="L38"/>
  <c r="K38"/>
  <c r="J38"/>
  <c r="I38"/>
  <c r="H38"/>
  <c r="G38"/>
  <c r="F38"/>
  <c r="Q37"/>
  <c r="P37"/>
  <c r="O37"/>
  <c r="N37"/>
  <c r="M37"/>
  <c r="L37"/>
  <c r="K37"/>
  <c r="J37"/>
  <c r="I37"/>
  <c r="H37"/>
  <c r="G37"/>
  <c r="F37"/>
  <c r="R36"/>
  <c r="Q36"/>
  <c r="P36"/>
  <c r="O36"/>
  <c r="N36"/>
  <c r="N57" s="1"/>
  <c r="M36"/>
  <c r="L36"/>
  <c r="K36"/>
  <c r="J36"/>
  <c r="J57" s="1"/>
  <c r="I36"/>
  <c r="H36"/>
  <c r="G36"/>
  <c r="F36"/>
  <c r="F57" s="1"/>
  <c r="Q35"/>
  <c r="P35"/>
  <c r="O35"/>
  <c r="N35"/>
  <c r="M35"/>
  <c r="L35"/>
  <c r="K35"/>
  <c r="J35"/>
  <c r="I35"/>
  <c r="H35"/>
  <c r="G35"/>
  <c r="F35"/>
  <c r="Q34"/>
  <c r="P34"/>
  <c r="O34"/>
  <c r="N34"/>
  <c r="N55" s="1"/>
  <c r="M34"/>
  <c r="L34"/>
  <c r="K34"/>
  <c r="J34"/>
  <c r="J55" s="1"/>
  <c r="I34"/>
  <c r="H34"/>
  <c r="G34"/>
  <c r="F34"/>
  <c r="F55" s="1"/>
  <c r="Q33"/>
  <c r="P33"/>
  <c r="O33"/>
  <c r="N33"/>
  <c r="N54" s="1"/>
  <c r="M33"/>
  <c r="L33"/>
  <c r="K33"/>
  <c r="J33"/>
  <c r="J54" s="1"/>
  <c r="I33"/>
  <c r="H33"/>
  <c r="G33"/>
  <c r="F33"/>
  <c r="F54" s="1"/>
  <c r="R32"/>
  <c r="Q32"/>
  <c r="P32"/>
  <c r="O32"/>
  <c r="O53" s="1"/>
  <c r="N32"/>
  <c r="M32"/>
  <c r="L32"/>
  <c r="K32"/>
  <c r="K53" s="1"/>
  <c r="J32"/>
  <c r="I32"/>
  <c r="H32"/>
  <c r="G32"/>
  <c r="G53" s="1"/>
  <c r="F32"/>
  <c r="Q31"/>
  <c r="P31"/>
  <c r="O31"/>
  <c r="O52" s="1"/>
  <c r="N31"/>
  <c r="M31"/>
  <c r="L31"/>
  <c r="K31"/>
  <c r="K52" s="1"/>
  <c r="J31"/>
  <c r="I31"/>
  <c r="H31"/>
  <c r="G31"/>
  <c r="G52" s="1"/>
  <c r="F31"/>
  <c r="Q30"/>
  <c r="P30"/>
  <c r="O30"/>
  <c r="N30"/>
  <c r="M30"/>
  <c r="L30"/>
  <c r="K30"/>
  <c r="J30"/>
  <c r="I30"/>
  <c r="H30"/>
  <c r="G30"/>
  <c r="F30"/>
  <c r="Q29"/>
  <c r="P29"/>
  <c r="O29"/>
  <c r="O50" s="1"/>
  <c r="N29"/>
  <c r="M29"/>
  <c r="L29"/>
  <c r="K29"/>
  <c r="K50" s="1"/>
  <c r="J29"/>
  <c r="I29"/>
  <c r="H29"/>
  <c r="G29"/>
  <c r="G50" s="1"/>
  <c r="F29"/>
  <c r="R28"/>
  <c r="Q28"/>
  <c r="P28"/>
  <c r="O28"/>
  <c r="N28"/>
  <c r="M28"/>
  <c r="L28"/>
  <c r="K28"/>
  <c r="J28"/>
  <c r="I28"/>
  <c r="H28"/>
  <c r="G28"/>
  <c r="F28"/>
  <c r="Q27"/>
  <c r="P27"/>
  <c r="P48" s="1"/>
  <c r="O27"/>
  <c r="N27"/>
  <c r="M27"/>
  <c r="L27"/>
  <c r="L48" s="1"/>
  <c r="K27"/>
  <c r="J27"/>
  <c r="I27"/>
  <c r="H27"/>
  <c r="H48" s="1"/>
  <c r="G27"/>
  <c r="F27"/>
  <c r="Q26"/>
  <c r="P26"/>
  <c r="P47" s="1"/>
  <c r="O26"/>
  <c r="N26"/>
  <c r="M26"/>
  <c r="L26"/>
  <c r="L47" s="1"/>
  <c r="K26"/>
  <c r="J26"/>
  <c r="I26"/>
  <c r="H26"/>
  <c r="H47" s="1"/>
  <c r="G26"/>
  <c r="F26"/>
  <c r="Q25"/>
  <c r="P25"/>
  <c r="P46" s="1"/>
  <c r="O25"/>
  <c r="N25"/>
  <c r="M25"/>
  <c r="L25"/>
  <c r="L46" s="1"/>
  <c r="K25"/>
  <c r="J25"/>
  <c r="I25"/>
  <c r="H25"/>
  <c r="H46" s="1"/>
  <c r="G25"/>
  <c r="F25"/>
  <c r="R24"/>
  <c r="Q24"/>
  <c r="P24"/>
  <c r="O24"/>
  <c r="N24"/>
  <c r="M24"/>
  <c r="L24"/>
  <c r="K24"/>
  <c r="J24"/>
  <c r="I24"/>
  <c r="H24"/>
  <c r="G24"/>
  <c r="F24"/>
  <c r="Q23"/>
  <c r="Q39" s="1"/>
  <c r="P23"/>
  <c r="P39" s="1"/>
  <c r="O23"/>
  <c r="O39" s="1"/>
  <c r="N23"/>
  <c r="N39" s="1"/>
  <c r="M23"/>
  <c r="M39" s="1"/>
  <c r="L23"/>
  <c r="L39" s="1"/>
  <c r="K23"/>
  <c r="K39" s="1"/>
  <c r="J23"/>
  <c r="J39" s="1"/>
  <c r="I23"/>
  <c r="I39" s="1"/>
  <c r="H23"/>
  <c r="H39" s="1"/>
  <c r="G23"/>
  <c r="G39" s="1"/>
  <c r="F23"/>
  <c r="F39" s="1"/>
  <c r="R18"/>
  <c r="R38" s="1"/>
  <c r="E18"/>
  <c r="R17"/>
  <c r="R37" s="1"/>
  <c r="R16"/>
  <c r="E16"/>
  <c r="AD16" s="1"/>
  <c r="R15"/>
  <c r="R35" s="1"/>
  <c r="R14"/>
  <c r="R34" s="1"/>
  <c r="E14"/>
  <c r="AD14" s="1"/>
  <c r="R13"/>
  <c r="R33" s="1"/>
  <c r="R12"/>
  <c r="E12"/>
  <c r="AD12" s="1"/>
  <c r="R11"/>
  <c r="R31" s="1"/>
  <c r="R10"/>
  <c r="R30" s="1"/>
  <c r="E10"/>
  <c r="R9"/>
  <c r="R29" s="1"/>
  <c r="R8"/>
  <c r="E8"/>
  <c r="AD8" s="1"/>
  <c r="R7"/>
  <c r="R27" s="1"/>
  <c r="R6"/>
  <c r="R26" s="1"/>
  <c r="E6"/>
  <c r="AD6" s="1"/>
  <c r="R5"/>
  <c r="R25" s="1"/>
  <c r="R4"/>
  <c r="E4"/>
  <c r="AD4" s="1"/>
  <c r="R3"/>
  <c r="R23" s="1"/>
  <c r="E61" i="35"/>
  <c r="E60"/>
  <c r="E59"/>
  <c r="E58"/>
  <c r="E57"/>
  <c r="E56"/>
  <c r="E55"/>
  <c r="E54"/>
  <c r="E53"/>
  <c r="E52"/>
  <c r="E51"/>
  <c r="E50"/>
  <c r="E49"/>
  <c r="E48"/>
  <c r="E47"/>
  <c r="E46"/>
  <c r="E45"/>
  <c r="Q39"/>
  <c r="P39"/>
  <c r="O39"/>
  <c r="N39"/>
  <c r="M39"/>
  <c r="L39"/>
  <c r="K39"/>
  <c r="J39"/>
  <c r="I39"/>
  <c r="H39"/>
  <c r="G39"/>
  <c r="F39"/>
  <c r="Q38"/>
  <c r="P38"/>
  <c r="O38"/>
  <c r="N38"/>
  <c r="M38"/>
  <c r="L38"/>
  <c r="K38"/>
  <c r="J38"/>
  <c r="I38"/>
  <c r="H38"/>
  <c r="G38"/>
  <c r="F38"/>
  <c r="Q37"/>
  <c r="P37"/>
  <c r="O37"/>
  <c r="N37"/>
  <c r="M37"/>
  <c r="L37"/>
  <c r="K37"/>
  <c r="J37"/>
  <c r="I37"/>
  <c r="H37"/>
  <c r="G37"/>
  <c r="F37"/>
  <c r="Q36"/>
  <c r="P36"/>
  <c r="O36"/>
  <c r="N36"/>
  <c r="M36"/>
  <c r="L36"/>
  <c r="K36"/>
  <c r="J36"/>
  <c r="I36"/>
  <c r="H36"/>
  <c r="G36"/>
  <c r="F36"/>
  <c r="Q35"/>
  <c r="P35"/>
  <c r="O35"/>
  <c r="N35"/>
  <c r="M35"/>
  <c r="L35"/>
  <c r="K35"/>
  <c r="J35"/>
  <c r="I35"/>
  <c r="H35"/>
  <c r="G35"/>
  <c r="F35"/>
  <c r="Q34"/>
  <c r="P34"/>
  <c r="O34"/>
  <c r="N34"/>
  <c r="M34"/>
  <c r="L34"/>
  <c r="K34"/>
  <c r="J34"/>
  <c r="I34"/>
  <c r="H34"/>
  <c r="G34"/>
  <c r="F34"/>
  <c r="Q33"/>
  <c r="P33"/>
  <c r="O33"/>
  <c r="N33"/>
  <c r="M33"/>
  <c r="L33"/>
  <c r="K33"/>
  <c r="J33"/>
  <c r="I33"/>
  <c r="H33"/>
  <c r="G33"/>
  <c r="F33"/>
  <c r="Q32"/>
  <c r="P32"/>
  <c r="O32"/>
  <c r="N32"/>
  <c r="M32"/>
  <c r="L32"/>
  <c r="K32"/>
  <c r="J32"/>
  <c r="I32"/>
  <c r="H32"/>
  <c r="G32"/>
  <c r="F32"/>
  <c r="Q31"/>
  <c r="P31"/>
  <c r="O31"/>
  <c r="N31"/>
  <c r="M31"/>
  <c r="L31"/>
  <c r="K31"/>
  <c r="J31"/>
  <c r="I31"/>
  <c r="H31"/>
  <c r="G31"/>
  <c r="F31"/>
  <c r="Q30"/>
  <c r="P30"/>
  <c r="O30"/>
  <c r="N30"/>
  <c r="M30"/>
  <c r="L30"/>
  <c r="K30"/>
  <c r="J30"/>
  <c r="I30"/>
  <c r="H30"/>
  <c r="G30"/>
  <c r="F30"/>
  <c r="Q29"/>
  <c r="P29"/>
  <c r="O29"/>
  <c r="N29"/>
  <c r="M29"/>
  <c r="L29"/>
  <c r="K29"/>
  <c r="J29"/>
  <c r="I29"/>
  <c r="H29"/>
  <c r="G29"/>
  <c r="F29"/>
  <c r="Q28"/>
  <c r="P28"/>
  <c r="O28"/>
  <c r="N28"/>
  <c r="M28"/>
  <c r="L28"/>
  <c r="K28"/>
  <c r="J28"/>
  <c r="I28"/>
  <c r="H28"/>
  <c r="G28"/>
  <c r="F28"/>
  <c r="Q27"/>
  <c r="P27"/>
  <c r="O27"/>
  <c r="N27"/>
  <c r="M27"/>
  <c r="L27"/>
  <c r="K27"/>
  <c r="J27"/>
  <c r="I27"/>
  <c r="H27"/>
  <c r="G27"/>
  <c r="F27"/>
  <c r="Q26"/>
  <c r="P26"/>
  <c r="O26"/>
  <c r="N26"/>
  <c r="M26"/>
  <c r="L26"/>
  <c r="K26"/>
  <c r="J26"/>
  <c r="I26"/>
  <c r="H26"/>
  <c r="G26"/>
  <c r="F26"/>
  <c r="Q25"/>
  <c r="P25"/>
  <c r="O25"/>
  <c r="N25"/>
  <c r="M25"/>
  <c r="L25"/>
  <c r="K25"/>
  <c r="J25"/>
  <c r="I25"/>
  <c r="H25"/>
  <c r="G25"/>
  <c r="F25"/>
  <c r="Q24"/>
  <c r="Q40" s="1"/>
  <c r="P24"/>
  <c r="O24"/>
  <c r="N24"/>
  <c r="N40" s="1"/>
  <c r="N61" s="1"/>
  <c r="M24"/>
  <c r="L24"/>
  <c r="K24"/>
  <c r="J24"/>
  <c r="J40" s="1"/>
  <c r="J61" s="1"/>
  <c r="I24"/>
  <c r="H24"/>
  <c r="G24"/>
  <c r="G40" s="1"/>
  <c r="F24"/>
  <c r="F40" s="1"/>
  <c r="F61" s="1"/>
  <c r="R19"/>
  <c r="E19" s="1"/>
  <c r="R18"/>
  <c r="E18" s="1"/>
  <c r="R17"/>
  <c r="R38" s="1"/>
  <c r="R16"/>
  <c r="E16" s="1"/>
  <c r="R15"/>
  <c r="R36" s="1"/>
  <c r="R14"/>
  <c r="R35" s="1"/>
  <c r="R13"/>
  <c r="R34" s="1"/>
  <c r="R12"/>
  <c r="E12" s="1"/>
  <c r="R11"/>
  <c r="R32" s="1"/>
  <c r="R10"/>
  <c r="E10" s="1"/>
  <c r="R9"/>
  <c r="R30" s="1"/>
  <c r="R8"/>
  <c r="E8" s="1"/>
  <c r="R7"/>
  <c r="R28" s="1"/>
  <c r="R6"/>
  <c r="E6" s="1"/>
  <c r="R5"/>
  <c r="R26" s="1"/>
  <c r="R4"/>
  <c r="E4" s="1"/>
  <c r="R3"/>
  <c r="R24" s="1"/>
  <c r="H32" i="40" l="1"/>
  <c r="L26"/>
  <c r="H27"/>
  <c r="H26"/>
  <c r="H29"/>
  <c r="H31"/>
  <c r="H30"/>
  <c r="L31"/>
  <c r="L27"/>
  <c r="K31"/>
  <c r="K30"/>
  <c r="F27"/>
  <c r="F26"/>
  <c r="G29"/>
  <c r="G27"/>
  <c r="G32"/>
  <c r="G28"/>
  <c r="G26"/>
  <c r="N32"/>
  <c r="K27"/>
  <c r="K32"/>
  <c r="K28"/>
  <c r="I27"/>
  <c r="J28"/>
  <c r="L30"/>
  <c r="L32"/>
  <c r="I29"/>
  <c r="K26"/>
  <c r="N26"/>
  <c r="F31"/>
  <c r="F29"/>
  <c r="I30"/>
  <c r="I32"/>
  <c r="F30"/>
  <c r="F28"/>
  <c r="J31"/>
  <c r="J29"/>
  <c r="J27"/>
  <c r="M30"/>
  <c r="N28"/>
  <c r="M32"/>
  <c r="N27"/>
  <c r="N31"/>
  <c r="N29"/>
  <c r="M28"/>
  <c r="M26"/>
  <c r="M29"/>
  <c r="J32"/>
  <c r="M31"/>
  <c r="J26"/>
  <c r="I28"/>
  <c r="I26"/>
  <c r="AA6" i="39"/>
  <c r="P26"/>
  <c r="AB8"/>
  <c r="AB4"/>
  <c r="P27"/>
  <c r="G27"/>
  <c r="L29"/>
  <c r="R19"/>
  <c r="R24" s="1"/>
  <c r="O24"/>
  <c r="P24"/>
  <c r="G29"/>
  <c r="P25"/>
  <c r="G28"/>
  <c r="Z8"/>
  <c r="AB7"/>
  <c r="X7"/>
  <c r="Y7" s="1"/>
  <c r="AC7"/>
  <c r="AD7"/>
  <c r="AE7"/>
  <c r="AA7"/>
  <c r="Z4"/>
  <c r="X3"/>
  <c r="Y3" s="1"/>
  <c r="AD3"/>
  <c r="AE3"/>
  <c r="K27"/>
  <c r="K25"/>
  <c r="O29"/>
  <c r="K24"/>
  <c r="L28"/>
  <c r="O28"/>
  <c r="G26"/>
  <c r="H28"/>
  <c r="L25"/>
  <c r="Z7"/>
  <c r="O27"/>
  <c r="G25"/>
  <c r="H29"/>
  <c r="L26"/>
  <c r="AC8"/>
  <c r="AA8"/>
  <c r="Z6"/>
  <c r="AB5"/>
  <c r="X5"/>
  <c r="Y5" s="1"/>
  <c r="AC5"/>
  <c r="AD5"/>
  <c r="AE5"/>
  <c r="AA5"/>
  <c r="H24"/>
  <c r="H25"/>
  <c r="L27"/>
  <c r="K29"/>
  <c r="O26"/>
  <c r="G24"/>
  <c r="P28"/>
  <c r="H26"/>
  <c r="AB6"/>
  <c r="K28"/>
  <c r="H27"/>
  <c r="AC4"/>
  <c r="AA4"/>
  <c r="V10" i="38"/>
  <c r="M31"/>
  <c r="M35"/>
  <c r="M34"/>
  <c r="M30"/>
  <c r="M28"/>
  <c r="M33"/>
  <c r="M29"/>
  <c r="V8"/>
  <c r="V6"/>
  <c r="N32"/>
  <c r="N28"/>
  <c r="N35"/>
  <c r="N31"/>
  <c r="N34"/>
  <c r="N30"/>
  <c r="S4"/>
  <c r="T4" s="1"/>
  <c r="N33"/>
  <c r="Z8"/>
  <c r="Z10"/>
  <c r="W10"/>
  <c r="S8"/>
  <c r="T8" s="1"/>
  <c r="Z6"/>
  <c r="S10"/>
  <c r="T10" s="1"/>
  <c r="S6"/>
  <c r="T6" s="1"/>
  <c r="Z4"/>
  <c r="R32"/>
  <c r="U4"/>
  <c r="S3"/>
  <c r="T3" s="1"/>
  <c r="Z3"/>
  <c r="Y3"/>
  <c r="X10"/>
  <c r="X8"/>
  <c r="X6"/>
  <c r="X4"/>
  <c r="U10"/>
  <c r="W9"/>
  <c r="S9"/>
  <c r="T9" s="1"/>
  <c r="X9"/>
  <c r="Y9"/>
  <c r="Z9"/>
  <c r="V9"/>
  <c r="U8"/>
  <c r="W7"/>
  <c r="S7"/>
  <c r="T7" s="1"/>
  <c r="X7"/>
  <c r="Y7"/>
  <c r="Z7"/>
  <c r="V7"/>
  <c r="U6"/>
  <c r="W5"/>
  <c r="S5"/>
  <c r="T5" s="1"/>
  <c r="X5"/>
  <c r="Y5"/>
  <c r="Z5"/>
  <c r="V5"/>
  <c r="K35"/>
  <c r="O32"/>
  <c r="G30"/>
  <c r="L34"/>
  <c r="P31"/>
  <c r="H29"/>
  <c r="O33"/>
  <c r="G31"/>
  <c r="K28"/>
  <c r="L35"/>
  <c r="P32"/>
  <c r="H30"/>
  <c r="R30"/>
  <c r="V4"/>
  <c r="U9"/>
  <c r="U7"/>
  <c r="U5"/>
  <c r="K33"/>
  <c r="O30"/>
  <c r="G28"/>
  <c r="H35"/>
  <c r="L32"/>
  <c r="P29"/>
  <c r="R28"/>
  <c r="K34"/>
  <c r="O31"/>
  <c r="G29"/>
  <c r="L33"/>
  <c r="P30"/>
  <c r="H28"/>
  <c r="R33"/>
  <c r="G34"/>
  <c r="K31"/>
  <c r="O28"/>
  <c r="P35"/>
  <c r="H33"/>
  <c r="L30"/>
  <c r="R35"/>
  <c r="R31"/>
  <c r="G35"/>
  <c r="K32"/>
  <c r="O29"/>
  <c r="H34"/>
  <c r="L31"/>
  <c r="P28"/>
  <c r="W8"/>
  <c r="W6"/>
  <c r="W4"/>
  <c r="O34"/>
  <c r="G32"/>
  <c r="K29"/>
  <c r="P33"/>
  <c r="H31"/>
  <c r="L28"/>
  <c r="R34"/>
  <c r="F37" i="37"/>
  <c r="F33"/>
  <c r="J37"/>
  <c r="J33"/>
  <c r="N37"/>
  <c r="N33"/>
  <c r="AB11"/>
  <c r="X11"/>
  <c r="Y11" s="1"/>
  <c r="AC11"/>
  <c r="AD11"/>
  <c r="AE11"/>
  <c r="AA11"/>
  <c r="R25"/>
  <c r="R33" s="1"/>
  <c r="I31"/>
  <c r="I32"/>
  <c r="H31"/>
  <c r="L31"/>
  <c r="P31"/>
  <c r="H32"/>
  <c r="L32"/>
  <c r="P32"/>
  <c r="H33"/>
  <c r="L33"/>
  <c r="P33"/>
  <c r="K35"/>
  <c r="G38"/>
  <c r="H38"/>
  <c r="H34"/>
  <c r="H30"/>
  <c r="L38"/>
  <c r="L34"/>
  <c r="L30"/>
  <c r="P38"/>
  <c r="P34"/>
  <c r="P30"/>
  <c r="G31"/>
  <c r="K31"/>
  <c r="K33"/>
  <c r="F35"/>
  <c r="J35"/>
  <c r="N35"/>
  <c r="F36"/>
  <c r="J36"/>
  <c r="N36"/>
  <c r="F38"/>
  <c r="J38"/>
  <c r="N38"/>
  <c r="Z8"/>
  <c r="AC7"/>
  <c r="AD7"/>
  <c r="AB7"/>
  <c r="AE7"/>
  <c r="AA7"/>
  <c r="X7"/>
  <c r="Y7" s="1"/>
  <c r="F31"/>
  <c r="J31"/>
  <c r="N31"/>
  <c r="F32"/>
  <c r="J32"/>
  <c r="N32"/>
  <c r="F34"/>
  <c r="J34"/>
  <c r="N34"/>
  <c r="Q36"/>
  <c r="I38"/>
  <c r="E4"/>
  <c r="AA5" s="1"/>
  <c r="AE3"/>
  <c r="AE5"/>
  <c r="AC6"/>
  <c r="AC8"/>
  <c r="AC10"/>
  <c r="F30"/>
  <c r="J30"/>
  <c r="N30"/>
  <c r="AD6"/>
  <c r="X6"/>
  <c r="Y6" s="1"/>
  <c r="AB6"/>
  <c r="Z7"/>
  <c r="X8"/>
  <c r="Y8" s="1"/>
  <c r="AB8"/>
  <c r="E9"/>
  <c r="X10"/>
  <c r="Y10" s="1"/>
  <c r="AB10"/>
  <c r="Z11"/>
  <c r="G25"/>
  <c r="K25"/>
  <c r="K38" s="1"/>
  <c r="O25"/>
  <c r="O31" s="1"/>
  <c r="AA6"/>
  <c r="AE6"/>
  <c r="AA8"/>
  <c r="AE8"/>
  <c r="AE10"/>
  <c r="I25"/>
  <c r="I36" s="1"/>
  <c r="M25"/>
  <c r="Q25"/>
  <c r="Q32" s="1"/>
  <c r="Q56" i="36"/>
  <c r="Q52"/>
  <c r="Q48"/>
  <c r="Q44"/>
  <c r="H57"/>
  <c r="H53"/>
  <c r="H49"/>
  <c r="H45"/>
  <c r="L57"/>
  <c r="L53"/>
  <c r="L49"/>
  <c r="L45"/>
  <c r="P57"/>
  <c r="P53"/>
  <c r="P49"/>
  <c r="P45"/>
  <c r="R46"/>
  <c r="Q45"/>
  <c r="I58"/>
  <c r="M58"/>
  <c r="Q58"/>
  <c r="I59"/>
  <c r="M59"/>
  <c r="Q59"/>
  <c r="R56"/>
  <c r="G46"/>
  <c r="K46"/>
  <c r="O46"/>
  <c r="G48"/>
  <c r="K48"/>
  <c r="O48"/>
  <c r="G49"/>
  <c r="K49"/>
  <c r="O49"/>
  <c r="F50"/>
  <c r="J50"/>
  <c r="N50"/>
  <c r="F51"/>
  <c r="J51"/>
  <c r="N51"/>
  <c r="F53"/>
  <c r="J53"/>
  <c r="N53"/>
  <c r="R53"/>
  <c r="I54"/>
  <c r="M54"/>
  <c r="Q54"/>
  <c r="I55"/>
  <c r="M55"/>
  <c r="Q55"/>
  <c r="I57"/>
  <c r="M57"/>
  <c r="Q57"/>
  <c r="H58"/>
  <c r="L58"/>
  <c r="P58"/>
  <c r="H59"/>
  <c r="L59"/>
  <c r="P59"/>
  <c r="I56"/>
  <c r="I52"/>
  <c r="I48"/>
  <c r="I44"/>
  <c r="G59"/>
  <c r="G55"/>
  <c r="G51"/>
  <c r="G47"/>
  <c r="K59"/>
  <c r="K55"/>
  <c r="K51"/>
  <c r="K47"/>
  <c r="O59"/>
  <c r="O55"/>
  <c r="O51"/>
  <c r="O47"/>
  <c r="R54"/>
  <c r="I45"/>
  <c r="R55"/>
  <c r="G45"/>
  <c r="K45"/>
  <c r="O45"/>
  <c r="F46"/>
  <c r="J46"/>
  <c r="N46"/>
  <c r="F47"/>
  <c r="J47"/>
  <c r="N47"/>
  <c r="F49"/>
  <c r="J49"/>
  <c r="N49"/>
  <c r="I50"/>
  <c r="M50"/>
  <c r="Q50"/>
  <c r="I51"/>
  <c r="M51"/>
  <c r="Q51"/>
  <c r="I53"/>
  <c r="M53"/>
  <c r="Q53"/>
  <c r="H54"/>
  <c r="L54"/>
  <c r="P54"/>
  <c r="H55"/>
  <c r="L55"/>
  <c r="P55"/>
  <c r="H56"/>
  <c r="L56"/>
  <c r="P56"/>
  <c r="G58"/>
  <c r="K58"/>
  <c r="O58"/>
  <c r="M56"/>
  <c r="M52"/>
  <c r="M48"/>
  <c r="M44"/>
  <c r="R44"/>
  <c r="R39"/>
  <c r="R57" s="1"/>
  <c r="F56"/>
  <c r="F52"/>
  <c r="F48"/>
  <c r="F44"/>
  <c r="J56"/>
  <c r="J52"/>
  <c r="J48"/>
  <c r="J44"/>
  <c r="N56"/>
  <c r="N52"/>
  <c r="N48"/>
  <c r="N44"/>
  <c r="M45"/>
  <c r="R52"/>
  <c r="F45"/>
  <c r="J45"/>
  <c r="N45"/>
  <c r="R45"/>
  <c r="I46"/>
  <c r="M46"/>
  <c r="Q46"/>
  <c r="I47"/>
  <c r="M47"/>
  <c r="Q47"/>
  <c r="I49"/>
  <c r="M49"/>
  <c r="Q49"/>
  <c r="H50"/>
  <c r="L50"/>
  <c r="P50"/>
  <c r="H51"/>
  <c r="L51"/>
  <c r="P51"/>
  <c r="H52"/>
  <c r="L52"/>
  <c r="P52"/>
  <c r="G54"/>
  <c r="K54"/>
  <c r="O54"/>
  <c r="G56"/>
  <c r="K56"/>
  <c r="O56"/>
  <c r="G57"/>
  <c r="K57"/>
  <c r="O57"/>
  <c r="F58"/>
  <c r="J58"/>
  <c r="N58"/>
  <c r="F59"/>
  <c r="J59"/>
  <c r="N59"/>
  <c r="E3"/>
  <c r="AC18" s="1"/>
  <c r="X4"/>
  <c r="Y4" s="1"/>
  <c r="E5"/>
  <c r="Z5"/>
  <c r="X6"/>
  <c r="Y6" s="1"/>
  <c r="E7"/>
  <c r="Z7"/>
  <c r="X8"/>
  <c r="Y8" s="1"/>
  <c r="E9"/>
  <c r="Z9"/>
  <c r="X10"/>
  <c r="Y10" s="1"/>
  <c r="E11"/>
  <c r="Z11"/>
  <c r="X12"/>
  <c r="Y12" s="1"/>
  <c r="E13"/>
  <c r="Z13"/>
  <c r="X14"/>
  <c r="Y14" s="1"/>
  <c r="E15"/>
  <c r="Z15"/>
  <c r="X16"/>
  <c r="Y16" s="1"/>
  <c r="E17"/>
  <c r="Z17"/>
  <c r="X18"/>
  <c r="Y18" s="1"/>
  <c r="H44"/>
  <c r="L44"/>
  <c r="P44"/>
  <c r="AE4"/>
  <c r="AA6"/>
  <c r="AE6"/>
  <c r="AA8"/>
  <c r="AE8"/>
  <c r="AA10"/>
  <c r="AE10"/>
  <c r="AA12"/>
  <c r="AE12"/>
  <c r="AA14"/>
  <c r="AE14"/>
  <c r="AA16"/>
  <c r="AE16"/>
  <c r="AA18"/>
  <c r="AE18"/>
  <c r="G44"/>
  <c r="K44"/>
  <c r="O44"/>
  <c r="AD10"/>
  <c r="AD18"/>
  <c r="G61" i="35"/>
  <c r="G54"/>
  <c r="G50"/>
  <c r="G48"/>
  <c r="G46"/>
  <c r="G60"/>
  <c r="G58"/>
  <c r="G56"/>
  <c r="G52"/>
  <c r="AC4"/>
  <c r="AD4"/>
  <c r="AE4"/>
  <c r="X4"/>
  <c r="Y4" s="1"/>
  <c r="AD8"/>
  <c r="AE8"/>
  <c r="AB8"/>
  <c r="X8"/>
  <c r="Y8" s="1"/>
  <c r="AC12"/>
  <c r="AD12"/>
  <c r="AE12"/>
  <c r="X12"/>
  <c r="Y12" s="1"/>
  <c r="AD16"/>
  <c r="AA16"/>
  <c r="AE16"/>
  <c r="X16"/>
  <c r="Y16" s="1"/>
  <c r="K45"/>
  <c r="G47"/>
  <c r="G49"/>
  <c r="K49"/>
  <c r="G51"/>
  <c r="G53"/>
  <c r="K53"/>
  <c r="G55"/>
  <c r="G57"/>
  <c r="K57"/>
  <c r="G59"/>
  <c r="F46"/>
  <c r="J46"/>
  <c r="N46"/>
  <c r="F47"/>
  <c r="J47"/>
  <c r="N47"/>
  <c r="F48"/>
  <c r="J48"/>
  <c r="N48"/>
  <c r="F49"/>
  <c r="J49"/>
  <c r="N49"/>
  <c r="F50"/>
  <c r="J50"/>
  <c r="N50"/>
  <c r="F51"/>
  <c r="J51"/>
  <c r="N51"/>
  <c r="F52"/>
  <c r="J52"/>
  <c r="N52"/>
  <c r="F53"/>
  <c r="J53"/>
  <c r="N53"/>
  <c r="F54"/>
  <c r="J54"/>
  <c r="N54"/>
  <c r="F55"/>
  <c r="J55"/>
  <c r="N55"/>
  <c r="F56"/>
  <c r="J56"/>
  <c r="N56"/>
  <c r="F57"/>
  <c r="J57"/>
  <c r="N57"/>
  <c r="F58"/>
  <c r="J58"/>
  <c r="N58"/>
  <c r="F59"/>
  <c r="J59"/>
  <c r="N59"/>
  <c r="F60"/>
  <c r="J60"/>
  <c r="N60"/>
  <c r="AA19"/>
  <c r="X19"/>
  <c r="Y19" s="1"/>
  <c r="AD19"/>
  <c r="AE19"/>
  <c r="Q60"/>
  <c r="Q58"/>
  <c r="Q56"/>
  <c r="Q50"/>
  <c r="Q46"/>
  <c r="Q61"/>
  <c r="Q54"/>
  <c r="Q52"/>
  <c r="Q48"/>
  <c r="AD6"/>
  <c r="AE6"/>
  <c r="Z7"/>
  <c r="X6"/>
  <c r="Y6" s="1"/>
  <c r="AD10"/>
  <c r="AE10"/>
  <c r="AB10"/>
  <c r="X10"/>
  <c r="Y10" s="1"/>
  <c r="AC10"/>
  <c r="AD18"/>
  <c r="AE18"/>
  <c r="Z19"/>
  <c r="AB18"/>
  <c r="X18"/>
  <c r="Y18" s="1"/>
  <c r="Q47"/>
  <c r="M49"/>
  <c r="Q49"/>
  <c r="Q51"/>
  <c r="M53"/>
  <c r="Q53"/>
  <c r="I55"/>
  <c r="Q55"/>
  <c r="M57"/>
  <c r="Q57"/>
  <c r="Q59"/>
  <c r="H45"/>
  <c r="P45"/>
  <c r="H47"/>
  <c r="P47"/>
  <c r="H49"/>
  <c r="P49"/>
  <c r="H51"/>
  <c r="P51"/>
  <c r="L52"/>
  <c r="H53"/>
  <c r="P53"/>
  <c r="H55"/>
  <c r="P55"/>
  <c r="L56"/>
  <c r="H57"/>
  <c r="P57"/>
  <c r="H59"/>
  <c r="P59"/>
  <c r="L60"/>
  <c r="R27"/>
  <c r="R31"/>
  <c r="R39"/>
  <c r="I40"/>
  <c r="I53" s="1"/>
  <c r="M40"/>
  <c r="M47" s="1"/>
  <c r="G45"/>
  <c r="E3"/>
  <c r="E5"/>
  <c r="E7"/>
  <c r="E9"/>
  <c r="E11"/>
  <c r="E13"/>
  <c r="Z13" s="1"/>
  <c r="E15"/>
  <c r="E17"/>
  <c r="H40"/>
  <c r="H61" s="1"/>
  <c r="L40"/>
  <c r="L61" s="1"/>
  <c r="P40"/>
  <c r="P61" s="1"/>
  <c r="F45"/>
  <c r="J45"/>
  <c r="N45"/>
  <c r="R29"/>
  <c r="R33"/>
  <c r="R37"/>
  <c r="O40"/>
  <c r="O45" s="1"/>
  <c r="Q45"/>
  <c r="R25"/>
  <c r="K40"/>
  <c r="E14"/>
  <c r="R27" i="39" l="1"/>
  <c r="R29"/>
  <c r="R26"/>
  <c r="R25"/>
  <c r="R28"/>
  <c r="M37" i="37"/>
  <c r="M33"/>
  <c r="Z10"/>
  <c r="X9"/>
  <c r="Y9" s="1"/>
  <c r="AC9"/>
  <c r="AD9"/>
  <c r="AB9"/>
  <c r="AE9"/>
  <c r="AA9"/>
  <c r="G36"/>
  <c r="G32"/>
  <c r="O30"/>
  <c r="O34"/>
  <c r="M30"/>
  <c r="O33"/>
  <c r="Q30"/>
  <c r="M32"/>
  <c r="Z9"/>
  <c r="R30"/>
  <c r="M38"/>
  <c r="R34"/>
  <c r="G30"/>
  <c r="R38"/>
  <c r="G34"/>
  <c r="R32"/>
  <c r="G37"/>
  <c r="R35"/>
  <c r="M31"/>
  <c r="R31"/>
  <c r="O36"/>
  <c r="O32"/>
  <c r="AE4"/>
  <c r="AA4"/>
  <c r="Z5"/>
  <c r="AB4"/>
  <c r="X4"/>
  <c r="Y4" s="1"/>
  <c r="Z4"/>
  <c r="AC4"/>
  <c r="AD4"/>
  <c r="Q37"/>
  <c r="Q33"/>
  <c r="I37"/>
  <c r="I33"/>
  <c r="K36"/>
  <c r="K32"/>
  <c r="M35"/>
  <c r="O37"/>
  <c r="M34"/>
  <c r="AA10"/>
  <c r="Q35"/>
  <c r="R36"/>
  <c r="O35"/>
  <c r="Q34"/>
  <c r="Q38"/>
  <c r="M36"/>
  <c r="I35"/>
  <c r="K30"/>
  <c r="K34"/>
  <c r="G33"/>
  <c r="R37"/>
  <c r="O38"/>
  <c r="K37"/>
  <c r="G35"/>
  <c r="I30"/>
  <c r="I34"/>
  <c r="Q31"/>
  <c r="AC12" i="36"/>
  <c r="R58"/>
  <c r="R51"/>
  <c r="Z4"/>
  <c r="X3"/>
  <c r="Y3" s="1"/>
  <c r="AD3"/>
  <c r="AE3"/>
  <c r="AA4"/>
  <c r="AB18"/>
  <c r="AB16"/>
  <c r="AB14"/>
  <c r="AB12"/>
  <c r="AB10"/>
  <c r="AB8"/>
  <c r="AB6"/>
  <c r="AB4"/>
  <c r="AC14"/>
  <c r="AC4"/>
  <c r="R59"/>
  <c r="R49"/>
  <c r="R47"/>
  <c r="R48"/>
  <c r="AA17"/>
  <c r="Z18"/>
  <c r="AB17"/>
  <c r="X17"/>
  <c r="Y17" s="1"/>
  <c r="AC17"/>
  <c r="AD17"/>
  <c r="AE17"/>
  <c r="AE15"/>
  <c r="Z16"/>
  <c r="AB15"/>
  <c r="X15"/>
  <c r="Y15" s="1"/>
  <c r="AC15"/>
  <c r="AD15"/>
  <c r="AA15"/>
  <c r="Z14"/>
  <c r="AB13"/>
  <c r="X13"/>
  <c r="Y13" s="1"/>
  <c r="AC13"/>
  <c r="AE13"/>
  <c r="AD13"/>
  <c r="AA13"/>
  <c r="Z12"/>
  <c r="AB11"/>
  <c r="X11"/>
  <c r="Y11" s="1"/>
  <c r="AC11"/>
  <c r="AE11"/>
  <c r="AD11"/>
  <c r="AA11"/>
  <c r="Z10"/>
  <c r="AB9"/>
  <c r="X9"/>
  <c r="Y9" s="1"/>
  <c r="AC9"/>
  <c r="AE9"/>
  <c r="AD9"/>
  <c r="AA9"/>
  <c r="Z8"/>
  <c r="AB7"/>
  <c r="X7"/>
  <c r="Y7" s="1"/>
  <c r="AC7"/>
  <c r="AA7"/>
  <c r="AD7"/>
  <c r="AE7"/>
  <c r="Z6"/>
  <c r="AC5"/>
  <c r="AE5"/>
  <c r="X5"/>
  <c r="Y5" s="1"/>
  <c r="AD5"/>
  <c r="AA5"/>
  <c r="AB5"/>
  <c r="AC8"/>
  <c r="AC16"/>
  <c r="AC6"/>
  <c r="R50"/>
  <c r="AC10"/>
  <c r="AE17" i="35"/>
  <c r="Z18"/>
  <c r="AB17"/>
  <c r="X17"/>
  <c r="Y17" s="1"/>
  <c r="AC17"/>
  <c r="AD17"/>
  <c r="AA17"/>
  <c r="AA9"/>
  <c r="Z10"/>
  <c r="AB9"/>
  <c r="X9"/>
  <c r="Y9" s="1"/>
  <c r="AC9"/>
  <c r="AD9"/>
  <c r="AE9"/>
  <c r="K61"/>
  <c r="K50"/>
  <c r="K60"/>
  <c r="K58"/>
  <c r="K56"/>
  <c r="K54"/>
  <c r="K52"/>
  <c r="K48"/>
  <c r="K46"/>
  <c r="AA11"/>
  <c r="Z12"/>
  <c r="AB11"/>
  <c r="X11"/>
  <c r="Y11" s="1"/>
  <c r="AC11"/>
  <c r="AD11"/>
  <c r="AE11"/>
  <c r="Z4"/>
  <c r="X3"/>
  <c r="Y3" s="1"/>
  <c r="AD3"/>
  <c r="AE3"/>
  <c r="R52"/>
  <c r="L48"/>
  <c r="I47"/>
  <c r="R40"/>
  <c r="O55"/>
  <c r="O47"/>
  <c r="R58"/>
  <c r="R60"/>
  <c r="P60"/>
  <c r="L59"/>
  <c r="H58"/>
  <c r="P56"/>
  <c r="L55"/>
  <c r="H54"/>
  <c r="P52"/>
  <c r="L51"/>
  <c r="H50"/>
  <c r="P48"/>
  <c r="L47"/>
  <c r="H46"/>
  <c r="M55"/>
  <c r="AA10"/>
  <c r="AB6"/>
  <c r="AC19"/>
  <c r="K59"/>
  <c r="O53"/>
  <c r="K51"/>
  <c r="AC16"/>
  <c r="AB12"/>
  <c r="Z9"/>
  <c r="AC8"/>
  <c r="AA4"/>
  <c r="AC14"/>
  <c r="AD14"/>
  <c r="AA14"/>
  <c r="AE14"/>
  <c r="Z15"/>
  <c r="AB14"/>
  <c r="X14"/>
  <c r="Y14" s="1"/>
  <c r="O61"/>
  <c r="O60"/>
  <c r="O54"/>
  <c r="O50"/>
  <c r="O58"/>
  <c r="O56"/>
  <c r="O52"/>
  <c r="O48"/>
  <c r="O46"/>
  <c r="Z14"/>
  <c r="AB13"/>
  <c r="X13"/>
  <c r="Y13" s="1"/>
  <c r="AC13"/>
  <c r="AD13"/>
  <c r="AE13"/>
  <c r="AA13"/>
  <c r="AA5"/>
  <c r="Z6"/>
  <c r="AB5"/>
  <c r="X5"/>
  <c r="Y5" s="1"/>
  <c r="AC5"/>
  <c r="AD5"/>
  <c r="AE5"/>
  <c r="I60"/>
  <c r="I58"/>
  <c r="I50"/>
  <c r="I46"/>
  <c r="I61"/>
  <c r="I56"/>
  <c r="I54"/>
  <c r="I52"/>
  <c r="I48"/>
  <c r="Z16"/>
  <c r="AB15"/>
  <c r="X15"/>
  <c r="Y15" s="1"/>
  <c r="AC15"/>
  <c r="AD15"/>
  <c r="AE15"/>
  <c r="AA15"/>
  <c r="AA7"/>
  <c r="Z8"/>
  <c r="AB7"/>
  <c r="X7"/>
  <c r="Y7" s="1"/>
  <c r="AC7"/>
  <c r="AD7"/>
  <c r="AE7"/>
  <c r="M60"/>
  <c r="M58"/>
  <c r="M56"/>
  <c r="M54"/>
  <c r="M52"/>
  <c r="M48"/>
  <c r="M61"/>
  <c r="M50"/>
  <c r="M46"/>
  <c r="R54"/>
  <c r="L58"/>
  <c r="L54"/>
  <c r="L50"/>
  <c r="L46"/>
  <c r="I59"/>
  <c r="I51"/>
  <c r="I45"/>
  <c r="AA18"/>
  <c r="AA6"/>
  <c r="O59"/>
  <c r="O51"/>
  <c r="Z17"/>
  <c r="Z5"/>
  <c r="R50"/>
  <c r="R48"/>
  <c r="H60"/>
  <c r="P58"/>
  <c r="L57"/>
  <c r="H56"/>
  <c r="P54"/>
  <c r="L53"/>
  <c r="H52"/>
  <c r="P50"/>
  <c r="L49"/>
  <c r="H48"/>
  <c r="P46"/>
  <c r="L45"/>
  <c r="M59"/>
  <c r="I57"/>
  <c r="M51"/>
  <c r="I49"/>
  <c r="M45"/>
  <c r="AC18"/>
  <c r="Z11"/>
  <c r="AC6"/>
  <c r="AB19"/>
  <c r="O57"/>
  <c r="K55"/>
  <c r="O49"/>
  <c r="K47"/>
  <c r="AB16"/>
  <c r="AA12"/>
  <c r="AA8"/>
  <c r="AB4"/>
  <c r="R61" l="1"/>
  <c r="R55"/>
  <c r="R49"/>
  <c r="R51"/>
  <c r="R47"/>
  <c r="R59"/>
  <c r="R45"/>
  <c r="R57"/>
  <c r="R56"/>
  <c r="R53"/>
  <c r="R46"/>
  <c r="E4" i="34" l="1"/>
  <c r="E5"/>
  <c r="E6"/>
  <c r="E7"/>
  <c r="E8"/>
  <c r="E9"/>
  <c r="E10"/>
  <c r="E3"/>
  <c r="T4" i="33"/>
  <c r="T5"/>
  <c r="T6"/>
  <c r="T7"/>
  <c r="T8"/>
  <c r="T9"/>
  <c r="T10"/>
  <c r="T11"/>
  <c r="T12"/>
  <c r="T3"/>
  <c r="E33" l="1"/>
  <c r="E34"/>
  <c r="E35"/>
  <c r="E36"/>
  <c r="E37"/>
  <c r="E38"/>
  <c r="E39"/>
  <c r="E40"/>
  <c r="E41"/>
  <c r="F24"/>
  <c r="G24"/>
  <c r="H24"/>
  <c r="I24"/>
  <c r="J24"/>
  <c r="K24"/>
  <c r="L24"/>
  <c r="M24"/>
  <c r="N24"/>
  <c r="O24"/>
  <c r="P24"/>
  <c r="Q24"/>
  <c r="F25"/>
  <c r="G25"/>
  <c r="H25"/>
  <c r="I25"/>
  <c r="J25"/>
  <c r="K25"/>
  <c r="L25"/>
  <c r="M25"/>
  <c r="N25"/>
  <c r="O25"/>
  <c r="P25"/>
  <c r="Q25"/>
  <c r="F26"/>
  <c r="G26"/>
  <c r="H26"/>
  <c r="I26"/>
  <c r="J26"/>
  <c r="K26"/>
  <c r="L26"/>
  <c r="M26"/>
  <c r="N26"/>
  <c r="O26"/>
  <c r="P26"/>
  <c r="Q26"/>
  <c r="E12"/>
  <c r="Y12" s="1"/>
  <c r="E11"/>
  <c r="S11" s="1"/>
  <c r="E10"/>
  <c r="E32"/>
  <c r="Q23"/>
  <c r="P23"/>
  <c r="O23"/>
  <c r="N23"/>
  <c r="M23"/>
  <c r="L23"/>
  <c r="K23"/>
  <c r="J23"/>
  <c r="I23"/>
  <c r="H23"/>
  <c r="G23"/>
  <c r="F23"/>
  <c r="Q22"/>
  <c r="P22"/>
  <c r="O22"/>
  <c r="N22"/>
  <c r="M22"/>
  <c r="L22"/>
  <c r="K22"/>
  <c r="J22"/>
  <c r="I22"/>
  <c r="H22"/>
  <c r="G22"/>
  <c r="F22"/>
  <c r="Q21"/>
  <c r="P21"/>
  <c r="O21"/>
  <c r="N21"/>
  <c r="M21"/>
  <c r="L21"/>
  <c r="K21"/>
  <c r="J21"/>
  <c r="I21"/>
  <c r="H21"/>
  <c r="G21"/>
  <c r="F21"/>
  <c r="Q20"/>
  <c r="P20"/>
  <c r="O20"/>
  <c r="N20"/>
  <c r="M20"/>
  <c r="L20"/>
  <c r="K20"/>
  <c r="J20"/>
  <c r="I20"/>
  <c r="H20"/>
  <c r="G20"/>
  <c r="F20"/>
  <c r="Q19"/>
  <c r="P19"/>
  <c r="O19"/>
  <c r="N19"/>
  <c r="M19"/>
  <c r="L19"/>
  <c r="K19"/>
  <c r="J19"/>
  <c r="I19"/>
  <c r="H19"/>
  <c r="G19"/>
  <c r="F19"/>
  <c r="Q18"/>
  <c r="P18"/>
  <c r="O18"/>
  <c r="N18"/>
  <c r="M18"/>
  <c r="L18"/>
  <c r="K18"/>
  <c r="J18"/>
  <c r="I18"/>
  <c r="H18"/>
  <c r="G18"/>
  <c r="F18"/>
  <c r="Q17"/>
  <c r="P17"/>
  <c r="O17"/>
  <c r="N17"/>
  <c r="M17"/>
  <c r="L17"/>
  <c r="K17"/>
  <c r="J17"/>
  <c r="I17"/>
  <c r="H17"/>
  <c r="G17"/>
  <c r="F17"/>
  <c r="R23"/>
  <c r="R22"/>
  <c r="R21"/>
  <c r="R20"/>
  <c r="E5"/>
  <c r="Y5" s="1"/>
  <c r="R18"/>
  <c r="R17"/>
  <c r="I27" l="1"/>
  <c r="Q27"/>
  <c r="Q39" s="1"/>
  <c r="M27"/>
  <c r="M38" s="1"/>
  <c r="Z12"/>
  <c r="V12"/>
  <c r="Y11"/>
  <c r="U11"/>
  <c r="S10"/>
  <c r="Z11"/>
  <c r="V11"/>
  <c r="Y10"/>
  <c r="S12"/>
  <c r="Z10"/>
  <c r="F27"/>
  <c r="J27"/>
  <c r="J34" s="1"/>
  <c r="N27"/>
  <c r="N39" s="1"/>
  <c r="I41"/>
  <c r="I39"/>
  <c r="U12"/>
  <c r="F36"/>
  <c r="I40"/>
  <c r="Q40"/>
  <c r="I33"/>
  <c r="Q33"/>
  <c r="I34"/>
  <c r="Q34"/>
  <c r="I35"/>
  <c r="Q35"/>
  <c r="I36"/>
  <c r="Q36"/>
  <c r="I37"/>
  <c r="Q37"/>
  <c r="I38"/>
  <c r="Q38"/>
  <c r="O27"/>
  <c r="K27"/>
  <c r="G27"/>
  <c r="G40" s="1"/>
  <c r="P27"/>
  <c r="P40" s="1"/>
  <c r="L27"/>
  <c r="H27"/>
  <c r="R24"/>
  <c r="R25"/>
  <c r="R26"/>
  <c r="R19"/>
  <c r="E3"/>
  <c r="Y3" s="1"/>
  <c r="E7"/>
  <c r="Y7" s="1"/>
  <c r="E9"/>
  <c r="E4"/>
  <c r="U5" s="1"/>
  <c r="E6"/>
  <c r="E8"/>
  <c r="S5"/>
  <c r="Z5"/>
  <c r="Q41" l="1"/>
  <c r="N38"/>
  <c r="N33"/>
  <c r="M34"/>
  <c r="N36"/>
  <c r="N34"/>
  <c r="J36"/>
  <c r="N37"/>
  <c r="N35"/>
  <c r="N40"/>
  <c r="M33"/>
  <c r="F38"/>
  <c r="F33"/>
  <c r="M39"/>
  <c r="P36"/>
  <c r="M36"/>
  <c r="M40"/>
  <c r="O39"/>
  <c r="J38"/>
  <c r="F35"/>
  <c r="F40"/>
  <c r="M41"/>
  <c r="F41"/>
  <c r="M37"/>
  <c r="M35"/>
  <c r="F37"/>
  <c r="F34"/>
  <c r="Y9"/>
  <c r="U10"/>
  <c r="W12"/>
  <c r="J39"/>
  <c r="P38"/>
  <c r="O36"/>
  <c r="J37"/>
  <c r="J33"/>
  <c r="J40"/>
  <c r="X11"/>
  <c r="V10"/>
  <c r="X12"/>
  <c r="F39"/>
  <c r="W10"/>
  <c r="J41"/>
  <c r="X10"/>
  <c r="H34"/>
  <c r="P41"/>
  <c r="J35"/>
  <c r="O34"/>
  <c r="W11"/>
  <c r="N41"/>
  <c r="K33"/>
  <c r="K35"/>
  <c r="K37"/>
  <c r="G33"/>
  <c r="G35"/>
  <c r="G37"/>
  <c r="L36"/>
  <c r="L40"/>
  <c r="K38"/>
  <c r="G41"/>
  <c r="H38"/>
  <c r="P34"/>
  <c r="H40"/>
  <c r="L41"/>
  <c r="K34"/>
  <c r="K39"/>
  <c r="O40"/>
  <c r="G38"/>
  <c r="L33"/>
  <c r="L35"/>
  <c r="L37"/>
  <c r="H33"/>
  <c r="H35"/>
  <c r="H37"/>
  <c r="P33"/>
  <c r="P35"/>
  <c r="P37"/>
  <c r="O33"/>
  <c r="O35"/>
  <c r="O37"/>
  <c r="L39"/>
  <c r="K41"/>
  <c r="G34"/>
  <c r="L34"/>
  <c r="H39"/>
  <c r="R27"/>
  <c r="K36"/>
  <c r="L38"/>
  <c r="H36"/>
  <c r="P39"/>
  <c r="H41"/>
  <c r="G36"/>
  <c r="G39"/>
  <c r="K40"/>
  <c r="O41"/>
  <c r="O38"/>
  <c r="Z9"/>
  <c r="S9"/>
  <c r="F32"/>
  <c r="U9"/>
  <c r="V9"/>
  <c r="Z7"/>
  <c r="S7"/>
  <c r="U7"/>
  <c r="V7"/>
  <c r="Z6"/>
  <c r="S4"/>
  <c r="X4"/>
  <c r="X9"/>
  <c r="V4"/>
  <c r="W7"/>
  <c r="S3"/>
  <c r="X5"/>
  <c r="Z3"/>
  <c r="W9"/>
  <c r="W5"/>
  <c r="X7"/>
  <c r="N32"/>
  <c r="W4"/>
  <c r="V5"/>
  <c r="S6"/>
  <c r="U6"/>
  <c r="U4"/>
  <c r="Z4"/>
  <c r="W6"/>
  <c r="X6"/>
  <c r="Y6"/>
  <c r="Y4"/>
  <c r="J32"/>
  <c r="V6"/>
  <c r="U8"/>
  <c r="S8"/>
  <c r="Y8"/>
  <c r="V8"/>
  <c r="W8"/>
  <c r="X8"/>
  <c r="R32"/>
  <c r="Z8"/>
  <c r="L32"/>
  <c r="H32"/>
  <c r="I32"/>
  <c r="M32"/>
  <c r="Q32"/>
  <c r="K32"/>
  <c r="P32"/>
  <c r="G32"/>
  <c r="O32"/>
  <c r="R39" l="1"/>
  <c r="R41"/>
  <c r="R36"/>
  <c r="R37"/>
  <c r="R38"/>
  <c r="R35"/>
  <c r="R33"/>
  <c r="R40"/>
  <c r="R34"/>
</calcChain>
</file>

<file path=xl/sharedStrings.xml><?xml version="1.0" encoding="utf-8"?>
<sst xmlns="http://schemas.openxmlformats.org/spreadsheetml/2006/main" count="462" uniqueCount="77">
  <si>
    <t>Miejsce</t>
  </si>
  <si>
    <t>Zawodnik</t>
  </si>
  <si>
    <t>Skąd</t>
  </si>
  <si>
    <t>Łuk</t>
  </si>
  <si>
    <t>Suma</t>
  </si>
  <si>
    <t>Koszalin</t>
  </si>
  <si>
    <t>BB</t>
  </si>
  <si>
    <t>Krzysztof "FAZIK" Brzeziński</t>
  </si>
  <si>
    <t>Hunt</t>
  </si>
  <si>
    <t>T</t>
  </si>
  <si>
    <t>Robert "Gata" Piechota</t>
  </si>
  <si>
    <t>Kategorie Łuków:</t>
  </si>
  <si>
    <t>H</t>
  </si>
  <si>
    <t>Historyczny</t>
  </si>
  <si>
    <t>Tradycyjny</t>
  </si>
  <si>
    <t>Hunter Jednoczęściowy</t>
  </si>
  <si>
    <t>Łuk składany goły</t>
  </si>
  <si>
    <t>KL</t>
  </si>
  <si>
    <t>Łuk Klasyczny stabilizowany BEZ celownika</t>
  </si>
  <si>
    <t>BL</t>
  </si>
  <si>
    <t>Bloczkowy</t>
  </si>
  <si>
    <t>Strzały dowolne w każdej kategorii</t>
  </si>
  <si>
    <t xml:space="preserve">do pierwszego </t>
  </si>
  <si>
    <t>Strata</t>
  </si>
  <si>
    <t>do następnego</t>
  </si>
  <si>
    <t xml:space="preserve">do max </t>
  </si>
  <si>
    <t>MAX=</t>
  </si>
  <si>
    <t>Robert "Stanley" Stańczyk</t>
  </si>
  <si>
    <t>Paweł Kikel</t>
  </si>
  <si>
    <t>%</t>
  </si>
  <si>
    <t>Mateusz Jezierski</t>
  </si>
  <si>
    <t>Śr/strzałę</t>
  </si>
  <si>
    <t>Śr/konkure</t>
  </si>
  <si>
    <t>T+Z</t>
  </si>
  <si>
    <t>Radosław "Shogun" Wiśniewski</t>
  </si>
  <si>
    <t>Dorota Janiszewska</t>
  </si>
  <si>
    <t>Szczepan Płaczek</t>
  </si>
  <si>
    <t>Anna Chudzińska</t>
  </si>
  <si>
    <t>Kostiantyn Fedotov</t>
  </si>
  <si>
    <t>Suma Miejsc</t>
  </si>
  <si>
    <t>Wiktoria Stefańska</t>
  </si>
  <si>
    <t>Paula Pawłoś</t>
  </si>
  <si>
    <t>Zwieracz 2 Strzały Tylko wnętrze paszczy (2) i brzuch (1) Strzała nie może dotykać obrysów zewnętrznych pól</t>
  </si>
  <si>
    <t>Rękawiczka 2 Strzały Palec "Serceczny" (10) Srodek (8) Reszta (5). Styczne z rękawiczką nie liczą się.</t>
  </si>
  <si>
    <t>Pojmnik po posiłku Pole środkowe wyższe (10), Niższe (5)</t>
  </si>
  <si>
    <t>Talerzyki imprezowe z dinozaurem. 7m. 3S. Dino, tylko zielone pole (5), Balon (1)</t>
  </si>
  <si>
    <t>5 Kópkuf. 14m. 5S. W kolejności od lewej do prawej, pomijając nietrafione. Strzała musi przebić kubek (10).</t>
  </si>
  <si>
    <t>Torcik dekonstrukcja. 5S. Duże (1), Średnie (3), Małe (5)</t>
  </si>
  <si>
    <t>Przebijśnieg. 5S. 1 najlepsza strzała w każdym płatku liczona. Płątek składał się z Srebra (5) i Bieli (3)</t>
  </si>
  <si>
    <t>Zwieracz po raz drugi, tym razem stał bokiem. Strzelanie przodem do celu. 5S. Oko (10), Ciało (5), Pudło (-10). PO tem rzut z 5m do tarczy dart. Przy x2 i x3 mnożymy wynik z konkurencji. (Nikt nie trafił)</t>
  </si>
  <si>
    <t>Tz</t>
  </si>
  <si>
    <t>Jolanta "Fox" Lisiecka</t>
  </si>
  <si>
    <t>Przemysław "Wizun" Wojciukiewicz</t>
  </si>
  <si>
    <t>Białogard</t>
  </si>
  <si>
    <t>Bartłomiej Gajewski</t>
  </si>
  <si>
    <t>Adrian Baczmański</t>
  </si>
  <si>
    <t>Jan B Kowal</t>
  </si>
  <si>
    <t>Biały Bór</t>
  </si>
  <si>
    <t>Łukasz Suska</t>
  </si>
  <si>
    <t xml:space="preserve"> Grzegorz Trzeciakiewicz</t>
  </si>
  <si>
    <t>Piotr Żmuda Trzebiatowski</t>
  </si>
  <si>
    <t>Jan Kuciński</t>
  </si>
  <si>
    <t>Weronika Kojtka</t>
  </si>
  <si>
    <t>Piotr Białecki</t>
  </si>
  <si>
    <t>Krzysztof "Madererro" Piękniewski</t>
  </si>
  <si>
    <t>Leszek "Haris" Jęczkowski</t>
  </si>
  <si>
    <t>Zbigniew Futyna</t>
  </si>
  <si>
    <t>Wojciech Białecki</t>
  </si>
  <si>
    <t>Marek Czerski</t>
  </si>
  <si>
    <t>Mariusz Walczak</t>
  </si>
  <si>
    <t>Dariusz Kułaga</t>
  </si>
  <si>
    <t>Wojciech Gontosz</t>
  </si>
  <si>
    <t>Mayen</t>
  </si>
  <si>
    <t>Ania "Talvi" Kleniewska</t>
  </si>
  <si>
    <t>Mateusz Labuda</t>
  </si>
  <si>
    <t>Sianów</t>
  </si>
  <si>
    <t>Robert "Stalney" Stańczyk</t>
  </si>
</sst>
</file>

<file path=xl/styles.xml><?xml version="1.0" encoding="utf-8"?>
<styleSheet xmlns="http://schemas.openxmlformats.org/spreadsheetml/2006/main">
  <numFmts count="1">
    <numFmt numFmtId="164" formatCode="0.0000"/>
  </numFmts>
  <fonts count="8"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238"/>
    </font>
    <font>
      <sz val="10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1"/>
      <color theme="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/>
  </cellStyleXfs>
  <cellXfs count="50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0" fontId="0" fillId="0" borderId="0" xfId="0" applyFill="1"/>
    <xf numFmtId="0" fontId="0" fillId="0" borderId="0" xfId="0" applyFill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Fill="1" applyBorder="1"/>
    <xf numFmtId="0" fontId="0" fillId="0" borderId="0" xfId="0" applyAlignment="1">
      <alignment horizontal="center"/>
    </xf>
    <xf numFmtId="164" fontId="0" fillId="0" borderId="0" xfId="0" applyNumberFormat="1" applyFill="1"/>
    <xf numFmtId="0" fontId="3" fillId="0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9" fontId="0" fillId="0" borderId="0" xfId="0" applyNumberFormat="1"/>
    <xf numFmtId="0" fontId="0" fillId="0" borderId="0" xfId="0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2" fontId="5" fillId="0" borderId="0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 applyBorder="1"/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9" borderId="1" xfId="0" applyFont="1" applyFill="1" applyBorder="1" applyAlignment="1">
      <alignment horizontal="center" vertical="center"/>
    </xf>
    <xf numFmtId="0" fontId="0" fillId="6" borderId="1" xfId="0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</cellXfs>
  <cellStyles count="2">
    <cellStyle name="Normalny" xfId="0" builtinId="0"/>
    <cellStyle name="Normalny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565"/>
          <c:y val="3.9863574745464515E-2"/>
          <c:w val="0.71381405746336568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'235 Sierpień'!$E$30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'235 Sierpień'!$F$30:$R$30</c:f>
              <c:numCache>
                <c:formatCode>0.0000</c:formatCode>
                <c:ptCount val="13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'235 Sierpień'!$E$31</c:f>
              <c:strCache>
                <c:ptCount val="1"/>
                <c:pt idx="0">
                  <c:v>Paweł Kikel</c:v>
                </c:pt>
              </c:strCache>
            </c:strRef>
          </c:tx>
          <c:val>
            <c:numRef>
              <c:f>'235 Sierpień'!$F$31:$R$31</c:f>
              <c:numCache>
                <c:formatCode>0.0000</c:formatCode>
                <c:ptCount val="13"/>
                <c:pt idx="0">
                  <c:v>0.76190476190476186</c:v>
                </c:pt>
                <c:pt idx="1">
                  <c:v>0.797752808988764</c:v>
                </c:pt>
                <c:pt idx="2">
                  <c:v>0.84848484848484851</c:v>
                </c:pt>
                <c:pt idx="3">
                  <c:v>0.87356321839080464</c:v>
                </c:pt>
                <c:pt idx="4">
                  <c:v>0.90047393364928907</c:v>
                </c:pt>
                <c:pt idx="5">
                  <c:v>0.90118577075098816</c:v>
                </c:pt>
                <c:pt idx="6">
                  <c:v>0.90209790209790208</c:v>
                </c:pt>
                <c:pt idx="7">
                  <c:v>0.90675241157556274</c:v>
                </c:pt>
                <c:pt idx="8">
                  <c:v>0.94478527607361962</c:v>
                </c:pt>
                <c:pt idx="9">
                  <c:v>0.92076502732240439</c:v>
                </c:pt>
                <c:pt idx="10">
                  <c:v>0.9240196078431373</c:v>
                </c:pt>
                <c:pt idx="11">
                  <c:v>0.92600896860986548</c:v>
                </c:pt>
                <c:pt idx="12">
                  <c:v>0.94057377049180324</c:v>
                </c:pt>
              </c:numCache>
            </c:numRef>
          </c:val>
        </c:ser>
        <c:ser>
          <c:idx val="2"/>
          <c:order val="2"/>
          <c:tx>
            <c:strRef>
              <c:f>'235 Sierpień'!$E$32</c:f>
              <c:strCache>
                <c:ptCount val="1"/>
                <c:pt idx="0">
                  <c:v>Mateusz Jezierski</c:v>
                </c:pt>
              </c:strCache>
            </c:strRef>
          </c:tx>
          <c:val>
            <c:numRef>
              <c:f>'235 Sierpień'!$F$32:$R$32</c:f>
              <c:numCache>
                <c:formatCode>0.0000</c:formatCode>
                <c:ptCount val="13"/>
                <c:pt idx="0">
                  <c:v>0.9285714285714286</c:v>
                </c:pt>
                <c:pt idx="1">
                  <c:v>0.8651685393258427</c:v>
                </c:pt>
                <c:pt idx="2">
                  <c:v>0.88636363636363635</c:v>
                </c:pt>
                <c:pt idx="3">
                  <c:v>0.86206896551724133</c:v>
                </c:pt>
                <c:pt idx="4">
                  <c:v>0.85781990521327012</c:v>
                </c:pt>
                <c:pt idx="5">
                  <c:v>0.81027667984189722</c:v>
                </c:pt>
                <c:pt idx="6">
                  <c:v>0.84265734265734271</c:v>
                </c:pt>
                <c:pt idx="7">
                  <c:v>0.90032154340836013</c:v>
                </c:pt>
                <c:pt idx="8">
                  <c:v>0.95705521472392641</c:v>
                </c:pt>
                <c:pt idx="9">
                  <c:v>0.95355191256830596</c:v>
                </c:pt>
                <c:pt idx="10">
                  <c:v>0.93872549019607843</c:v>
                </c:pt>
                <c:pt idx="11">
                  <c:v>0.91479820627802688</c:v>
                </c:pt>
                <c:pt idx="12">
                  <c:v>0.92213114754098358</c:v>
                </c:pt>
              </c:numCache>
            </c:numRef>
          </c:val>
        </c:ser>
        <c:ser>
          <c:idx val="3"/>
          <c:order val="3"/>
          <c:tx>
            <c:strRef>
              <c:f>'235 Sierpień'!$E$33</c:f>
              <c:strCache>
                <c:ptCount val="1"/>
                <c:pt idx="0">
                  <c:v>Mariusz Walczak</c:v>
                </c:pt>
              </c:strCache>
            </c:strRef>
          </c:tx>
          <c:val>
            <c:numRef>
              <c:f>'235 Sierpień'!$F$33:$R$33</c:f>
              <c:numCache>
                <c:formatCode>0.0000</c:formatCode>
                <c:ptCount val="13"/>
                <c:pt idx="0">
                  <c:v>0.8571428571428571</c:v>
                </c:pt>
                <c:pt idx="1">
                  <c:v>0.8539325842696629</c:v>
                </c:pt>
                <c:pt idx="2">
                  <c:v>0.85606060606060608</c:v>
                </c:pt>
                <c:pt idx="3">
                  <c:v>0.84482758620689657</c:v>
                </c:pt>
                <c:pt idx="4">
                  <c:v>0.82464454976303314</c:v>
                </c:pt>
                <c:pt idx="5">
                  <c:v>0.8379446640316206</c:v>
                </c:pt>
                <c:pt idx="6">
                  <c:v>0.85664335664335667</c:v>
                </c:pt>
                <c:pt idx="7">
                  <c:v>0.86816720257234725</c:v>
                </c:pt>
                <c:pt idx="8">
                  <c:v>0.86809815950920244</c:v>
                </c:pt>
                <c:pt idx="9">
                  <c:v>0.82513661202185795</c:v>
                </c:pt>
                <c:pt idx="10">
                  <c:v>0.81372549019607843</c:v>
                </c:pt>
                <c:pt idx="11">
                  <c:v>0.81838565022421528</c:v>
                </c:pt>
                <c:pt idx="12">
                  <c:v>0.81557377049180324</c:v>
                </c:pt>
              </c:numCache>
            </c:numRef>
          </c:val>
        </c:ser>
        <c:ser>
          <c:idx val="4"/>
          <c:order val="4"/>
          <c:tx>
            <c:strRef>
              <c:f>'235 Sierpień'!$E$34</c:f>
              <c:strCache>
                <c:ptCount val="1"/>
                <c:pt idx="0">
                  <c:v>Dariusz Kułaga</c:v>
                </c:pt>
              </c:strCache>
            </c:strRef>
          </c:tx>
          <c:val>
            <c:numRef>
              <c:f>'235 Sierpień'!$F$34:$R$34</c:f>
              <c:numCache>
                <c:formatCode>0.0000</c:formatCode>
                <c:ptCount val="13"/>
                <c:pt idx="0">
                  <c:v>0.9285714285714286</c:v>
                </c:pt>
                <c:pt idx="1">
                  <c:v>0.797752808988764</c:v>
                </c:pt>
                <c:pt idx="2">
                  <c:v>0.88636363636363635</c:v>
                </c:pt>
                <c:pt idx="3">
                  <c:v>0.89655172413793105</c:v>
                </c:pt>
                <c:pt idx="4">
                  <c:v>0.85781990521327012</c:v>
                </c:pt>
                <c:pt idx="5">
                  <c:v>0.83399209486166004</c:v>
                </c:pt>
                <c:pt idx="6">
                  <c:v>0.82517482517482521</c:v>
                </c:pt>
                <c:pt idx="7">
                  <c:v>0.88102893890675238</c:v>
                </c:pt>
                <c:pt idx="8">
                  <c:v>0.91104294478527603</c:v>
                </c:pt>
                <c:pt idx="9">
                  <c:v>0.88251366120218577</c:v>
                </c:pt>
                <c:pt idx="10">
                  <c:v>0.84313725490196079</c:v>
                </c:pt>
                <c:pt idx="11">
                  <c:v>0.79372197309417036</c:v>
                </c:pt>
                <c:pt idx="12">
                  <c:v>0.79918032786885251</c:v>
                </c:pt>
              </c:numCache>
            </c:numRef>
          </c:val>
        </c:ser>
        <c:ser>
          <c:idx val="5"/>
          <c:order val="5"/>
          <c:tx>
            <c:strRef>
              <c:f>'235 Sierpień'!$E$35</c:f>
              <c:strCache>
                <c:ptCount val="1"/>
                <c:pt idx="0">
                  <c:v>Bartłomiej Gajewski</c:v>
                </c:pt>
              </c:strCache>
            </c:strRef>
          </c:tx>
          <c:val>
            <c:numRef>
              <c:f>'235 Sierpień'!$F$35:$R$35</c:f>
              <c:numCache>
                <c:formatCode>0.0000</c:formatCode>
                <c:ptCount val="13"/>
                <c:pt idx="0">
                  <c:v>0.69047619047619047</c:v>
                </c:pt>
                <c:pt idx="1">
                  <c:v>0.6966292134831461</c:v>
                </c:pt>
                <c:pt idx="2">
                  <c:v>0.72727272727272729</c:v>
                </c:pt>
                <c:pt idx="3">
                  <c:v>0.77011494252873558</c:v>
                </c:pt>
                <c:pt idx="4">
                  <c:v>0.80568720379146919</c:v>
                </c:pt>
                <c:pt idx="5">
                  <c:v>0.81818181818181823</c:v>
                </c:pt>
                <c:pt idx="6">
                  <c:v>0.81118881118881114</c:v>
                </c:pt>
                <c:pt idx="7">
                  <c:v>0.83279742765273312</c:v>
                </c:pt>
                <c:pt idx="8">
                  <c:v>0.91411042944785281</c:v>
                </c:pt>
                <c:pt idx="9">
                  <c:v>0.88797814207650272</c:v>
                </c:pt>
                <c:pt idx="10">
                  <c:v>0.84313725490196079</c:v>
                </c:pt>
                <c:pt idx="11">
                  <c:v>0.85426008968609868</c:v>
                </c:pt>
                <c:pt idx="12">
                  <c:v>0.78073770491803274</c:v>
                </c:pt>
              </c:numCache>
            </c:numRef>
          </c:val>
        </c:ser>
        <c:ser>
          <c:idx val="6"/>
          <c:order val="6"/>
          <c:tx>
            <c:strRef>
              <c:f>'235 Sierpień'!$E$36</c:f>
              <c:strCache>
                <c:ptCount val="1"/>
                <c:pt idx="0">
                  <c:v>Marek Czerski</c:v>
                </c:pt>
              </c:strCache>
            </c:strRef>
          </c:tx>
          <c:val>
            <c:numRef>
              <c:f>'235 Sierpień'!$F$36:$R$36</c:f>
              <c:numCache>
                <c:formatCode>0.0000</c:formatCode>
                <c:ptCount val="13"/>
                <c:pt idx="0">
                  <c:v>0.38095238095238093</c:v>
                </c:pt>
                <c:pt idx="1">
                  <c:v>0.48314606741573035</c:v>
                </c:pt>
                <c:pt idx="2">
                  <c:v>0.60606060606060608</c:v>
                </c:pt>
                <c:pt idx="3">
                  <c:v>0.64367816091954022</c:v>
                </c:pt>
                <c:pt idx="4">
                  <c:v>0.6635071090047393</c:v>
                </c:pt>
                <c:pt idx="5">
                  <c:v>0.67588932806324109</c:v>
                </c:pt>
                <c:pt idx="6">
                  <c:v>0.68181818181818177</c:v>
                </c:pt>
                <c:pt idx="7">
                  <c:v>0.68488745980707399</c:v>
                </c:pt>
                <c:pt idx="8">
                  <c:v>0.66871165644171782</c:v>
                </c:pt>
                <c:pt idx="9">
                  <c:v>0.63387978142076506</c:v>
                </c:pt>
                <c:pt idx="10">
                  <c:v>0.61519607843137258</c:v>
                </c:pt>
                <c:pt idx="11">
                  <c:v>0.59192825112107628</c:v>
                </c:pt>
                <c:pt idx="12">
                  <c:v>0.61885245901639341</c:v>
                </c:pt>
              </c:numCache>
            </c:numRef>
          </c:val>
        </c:ser>
        <c:ser>
          <c:idx val="7"/>
          <c:order val="7"/>
          <c:tx>
            <c:strRef>
              <c:f>'235 Sierpień'!$E$37</c:f>
              <c:strCache>
                <c:ptCount val="1"/>
                <c:pt idx="0">
                  <c:v>Krzysztof "Madererro" Piękniewski</c:v>
                </c:pt>
              </c:strCache>
            </c:strRef>
          </c:tx>
          <c:val>
            <c:numRef>
              <c:f>'235 Sierpień'!$F$37:$R$37</c:f>
              <c:numCache>
                <c:formatCode>0.0000</c:formatCode>
                <c:ptCount val="13"/>
                <c:pt idx="0">
                  <c:v>0.2857142857142857</c:v>
                </c:pt>
                <c:pt idx="1">
                  <c:v>0.47191011235955055</c:v>
                </c:pt>
                <c:pt idx="2">
                  <c:v>0.52272727272727271</c:v>
                </c:pt>
                <c:pt idx="3">
                  <c:v>0.60344827586206895</c:v>
                </c:pt>
                <c:pt idx="4">
                  <c:v>0.58767772511848337</c:v>
                </c:pt>
                <c:pt idx="5">
                  <c:v>0.55335968379446643</c:v>
                </c:pt>
                <c:pt idx="6">
                  <c:v>0.53146853146853146</c:v>
                </c:pt>
                <c:pt idx="7">
                  <c:v>0.55948553054662375</c:v>
                </c:pt>
                <c:pt idx="8">
                  <c:v>0.58282208588957052</c:v>
                </c:pt>
                <c:pt idx="9">
                  <c:v>0.56284153005464477</c:v>
                </c:pt>
                <c:pt idx="10">
                  <c:v>0.54656862745098034</c:v>
                </c:pt>
                <c:pt idx="11">
                  <c:v>0.55605381165919288</c:v>
                </c:pt>
                <c:pt idx="12">
                  <c:v>0.59221311475409832</c:v>
                </c:pt>
              </c:numCache>
            </c:numRef>
          </c:val>
        </c:ser>
        <c:ser>
          <c:idx val="8"/>
          <c:order val="8"/>
          <c:tx>
            <c:strRef>
              <c:f>'235 Sierpień'!$E$38</c:f>
              <c:strCache>
                <c:ptCount val="1"/>
                <c:pt idx="0">
                  <c:v>Wojciech Gontosz</c:v>
                </c:pt>
              </c:strCache>
            </c:strRef>
          </c:tx>
          <c:val>
            <c:numRef>
              <c:f>'235 Sierpień'!$F$38:$R$38</c:f>
              <c:numCache>
                <c:formatCode>0.0000</c:formatCode>
                <c:ptCount val="13"/>
                <c:pt idx="0">
                  <c:v>9.5238095238095233E-2</c:v>
                </c:pt>
                <c:pt idx="1">
                  <c:v>7.8651685393258425E-2</c:v>
                </c:pt>
                <c:pt idx="2">
                  <c:v>5.3030303030303032E-2</c:v>
                </c:pt>
                <c:pt idx="3">
                  <c:v>4.5977011494252873E-2</c:v>
                </c:pt>
                <c:pt idx="4">
                  <c:v>5.6872037914691941E-2</c:v>
                </c:pt>
                <c:pt idx="5">
                  <c:v>4.7430830039525688E-2</c:v>
                </c:pt>
                <c:pt idx="6">
                  <c:v>4.195804195804196E-2</c:v>
                </c:pt>
                <c:pt idx="7">
                  <c:v>5.4662379421221867E-2</c:v>
                </c:pt>
                <c:pt idx="8">
                  <c:v>5.2147239263803678E-2</c:v>
                </c:pt>
                <c:pt idx="9">
                  <c:v>4.6448087431693992E-2</c:v>
                </c:pt>
                <c:pt idx="10">
                  <c:v>4.1666666666666664E-2</c:v>
                </c:pt>
                <c:pt idx="11">
                  <c:v>3.811659192825112E-2</c:v>
                </c:pt>
                <c:pt idx="12">
                  <c:v>3.4836065573770489E-2</c:v>
                </c:pt>
              </c:numCache>
            </c:numRef>
          </c:val>
        </c:ser>
        <c:marker val="1"/>
        <c:axId val="131896832"/>
        <c:axId val="131898368"/>
      </c:lineChart>
      <c:catAx>
        <c:axId val="131896832"/>
        <c:scaling>
          <c:orientation val="minMax"/>
        </c:scaling>
        <c:axPos val="b"/>
        <c:numFmt formatCode="General" sourceLinked="1"/>
        <c:tickLblPos val="nextTo"/>
        <c:crossAx val="131898368"/>
        <c:crosses val="autoZero"/>
        <c:auto val="1"/>
        <c:lblAlgn val="ctr"/>
        <c:lblOffset val="100"/>
      </c:catAx>
      <c:valAx>
        <c:axId val="131898368"/>
        <c:scaling>
          <c:orientation val="minMax"/>
          <c:max val="1.1000000000000001"/>
          <c:min val="0.30000000000000032"/>
        </c:scaling>
        <c:axPos val="l"/>
        <c:majorGridlines/>
        <c:numFmt formatCode="0.0" sourceLinked="0"/>
        <c:tickLblPos val="nextTo"/>
        <c:crossAx val="13189683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7615120093037793"/>
          <c:h val="0.45587166548188895"/>
        </c:manualLayout>
      </c:layout>
    </c:legend>
    <c:plotVisOnly val="1"/>
    <c:dispBlanksAs val="gap"/>
  </c:chart>
  <c:printSettings>
    <c:headerFooter/>
    <c:pageMargins b="0.75000000000001366" l="0.70000000000000062" r="0.70000000000000062" t="0.75000000000001366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7012975213140683"/>
          <c:y val="1.5040094887935763E-2"/>
          <c:w val="0.71381405746336546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'234 Lipiec'!$E$44</c:f>
              <c:strCache>
                <c:ptCount val="1"/>
                <c:pt idx="0">
                  <c:v>Paweł Kikel</c:v>
                </c:pt>
              </c:strCache>
            </c:strRef>
          </c:tx>
          <c:val>
            <c:numRef>
              <c:f>'234 Lipiec'!$F$44:$R$44</c:f>
              <c:numCache>
                <c:formatCode>0.0000</c:formatCode>
                <c:ptCount val="13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'234 Lipiec'!$E$45</c:f>
              <c:strCache>
                <c:ptCount val="1"/>
                <c:pt idx="0">
                  <c:v>Kostiantyn Fedotov</c:v>
                </c:pt>
              </c:strCache>
            </c:strRef>
          </c:tx>
          <c:val>
            <c:numRef>
              <c:f>'234 Lipiec'!$F$45:$R$45</c:f>
              <c:numCache>
                <c:formatCode>0.0000</c:formatCode>
                <c:ptCount val="13"/>
                <c:pt idx="0">
                  <c:v>0.84090909090909094</c:v>
                </c:pt>
                <c:pt idx="1">
                  <c:v>0.91860465116279066</c:v>
                </c:pt>
                <c:pt idx="2">
                  <c:v>0.9007633587786259</c:v>
                </c:pt>
                <c:pt idx="3">
                  <c:v>0.91379310344827591</c:v>
                </c:pt>
                <c:pt idx="4">
                  <c:v>0.90740740740740744</c:v>
                </c:pt>
                <c:pt idx="5">
                  <c:v>0.89575289575289574</c:v>
                </c:pt>
                <c:pt idx="6">
                  <c:v>0.90666666666666662</c:v>
                </c:pt>
                <c:pt idx="7">
                  <c:v>0.9228486646884273</c:v>
                </c:pt>
                <c:pt idx="8">
                  <c:v>0.92972972972972978</c:v>
                </c:pt>
                <c:pt idx="9">
                  <c:v>0.93548387096774188</c:v>
                </c:pt>
                <c:pt idx="10">
                  <c:v>0.93033707865168536</c:v>
                </c:pt>
                <c:pt idx="11">
                  <c:v>0.91563786008230452</c:v>
                </c:pt>
                <c:pt idx="12">
                  <c:v>0.92045454545454541</c:v>
                </c:pt>
              </c:numCache>
            </c:numRef>
          </c:val>
        </c:ser>
        <c:ser>
          <c:idx val="2"/>
          <c:order val="2"/>
          <c:tx>
            <c:strRef>
              <c:f>'234 Lipiec'!$E$46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'234 Lipiec'!$F$46:$R$46</c:f>
              <c:numCache>
                <c:formatCode>0.0000</c:formatCode>
                <c:ptCount val="13"/>
                <c:pt idx="0">
                  <c:v>0.86363636363636365</c:v>
                </c:pt>
                <c:pt idx="1">
                  <c:v>0.96511627906976749</c:v>
                </c:pt>
                <c:pt idx="2">
                  <c:v>0.94656488549618323</c:v>
                </c:pt>
                <c:pt idx="3">
                  <c:v>0.91379310344827591</c:v>
                </c:pt>
                <c:pt idx="4">
                  <c:v>0.87962962962962965</c:v>
                </c:pt>
                <c:pt idx="5">
                  <c:v>0.86486486486486491</c:v>
                </c:pt>
                <c:pt idx="6">
                  <c:v>0.87</c:v>
                </c:pt>
                <c:pt idx="7">
                  <c:v>0.89317507418397624</c:v>
                </c:pt>
                <c:pt idx="8">
                  <c:v>0.88648648648648654</c:v>
                </c:pt>
                <c:pt idx="9">
                  <c:v>0.88089330024813894</c:v>
                </c:pt>
                <c:pt idx="10">
                  <c:v>0.86966292134831458</c:v>
                </c:pt>
                <c:pt idx="11">
                  <c:v>0.86213991769547327</c:v>
                </c:pt>
                <c:pt idx="12">
                  <c:v>0.86742424242424243</c:v>
                </c:pt>
              </c:numCache>
            </c:numRef>
          </c:val>
        </c:ser>
        <c:ser>
          <c:idx val="3"/>
          <c:order val="3"/>
          <c:tx>
            <c:strRef>
              <c:f>'234 Lipiec'!$E$47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'234 Lipiec'!$F$47:$R$47</c:f>
              <c:numCache>
                <c:formatCode>0.0000</c:formatCode>
                <c:ptCount val="13"/>
                <c:pt idx="0">
                  <c:v>0.79545454545454541</c:v>
                </c:pt>
                <c:pt idx="1">
                  <c:v>0.89534883720930236</c:v>
                </c:pt>
                <c:pt idx="2">
                  <c:v>0.8854961832061069</c:v>
                </c:pt>
                <c:pt idx="3">
                  <c:v>0.86781609195402298</c:v>
                </c:pt>
                <c:pt idx="4">
                  <c:v>0.87037037037037035</c:v>
                </c:pt>
                <c:pt idx="5">
                  <c:v>0.88030888030888033</c:v>
                </c:pt>
                <c:pt idx="6">
                  <c:v>0.8666666666666667</c:v>
                </c:pt>
                <c:pt idx="7">
                  <c:v>0.86053412462908008</c:v>
                </c:pt>
                <c:pt idx="8">
                  <c:v>0.85135135135135132</c:v>
                </c:pt>
                <c:pt idx="9">
                  <c:v>0.85111662531017374</c:v>
                </c:pt>
                <c:pt idx="10">
                  <c:v>0.82247191011235954</c:v>
                </c:pt>
                <c:pt idx="11">
                  <c:v>0.81893004115226342</c:v>
                </c:pt>
                <c:pt idx="12">
                  <c:v>0.84090909090909094</c:v>
                </c:pt>
              </c:numCache>
            </c:numRef>
          </c:val>
        </c:ser>
        <c:ser>
          <c:idx val="4"/>
          <c:order val="4"/>
          <c:tx>
            <c:strRef>
              <c:f>'234 Lipiec'!$E$48</c:f>
              <c:strCache>
                <c:ptCount val="1"/>
                <c:pt idx="0">
                  <c:v>Radosław "Shogun" Wiśniewski</c:v>
                </c:pt>
              </c:strCache>
            </c:strRef>
          </c:tx>
          <c:val>
            <c:numRef>
              <c:f>'234 Lipiec'!$F$48:$R$48</c:f>
              <c:numCache>
                <c:formatCode>0.0000</c:formatCode>
                <c:ptCount val="13"/>
                <c:pt idx="0">
                  <c:v>0.63636363636363635</c:v>
                </c:pt>
                <c:pt idx="1">
                  <c:v>0.80232558139534882</c:v>
                </c:pt>
                <c:pt idx="2">
                  <c:v>0.85496183206106868</c:v>
                </c:pt>
                <c:pt idx="3">
                  <c:v>0.89080459770114939</c:v>
                </c:pt>
                <c:pt idx="4">
                  <c:v>0.86111111111111116</c:v>
                </c:pt>
                <c:pt idx="5">
                  <c:v>0.79536679536679533</c:v>
                </c:pt>
                <c:pt idx="6">
                  <c:v>0.81333333333333335</c:v>
                </c:pt>
                <c:pt idx="7">
                  <c:v>0.81305637982195844</c:v>
                </c:pt>
                <c:pt idx="8">
                  <c:v>0.8</c:v>
                </c:pt>
                <c:pt idx="9">
                  <c:v>0.80645161290322576</c:v>
                </c:pt>
                <c:pt idx="10">
                  <c:v>0.80224719101123598</c:v>
                </c:pt>
                <c:pt idx="11">
                  <c:v>0.80041152263374482</c:v>
                </c:pt>
                <c:pt idx="12">
                  <c:v>0.81628787878787878</c:v>
                </c:pt>
              </c:numCache>
            </c:numRef>
          </c:val>
        </c:ser>
        <c:ser>
          <c:idx val="5"/>
          <c:order val="5"/>
          <c:tx>
            <c:strRef>
              <c:f>'234 Lipiec'!$E$49</c:f>
              <c:strCache>
                <c:ptCount val="1"/>
                <c:pt idx="0">
                  <c:v>Przemysław "Wizun" Wojciukiewicz</c:v>
                </c:pt>
              </c:strCache>
            </c:strRef>
          </c:tx>
          <c:val>
            <c:numRef>
              <c:f>'234 Lipiec'!$F$49:$R$49</c:f>
              <c:numCache>
                <c:formatCode>0.0000</c:formatCode>
                <c:ptCount val="13"/>
                <c:pt idx="0">
                  <c:v>0.90909090909090906</c:v>
                </c:pt>
                <c:pt idx="1">
                  <c:v>0.93023255813953487</c:v>
                </c:pt>
                <c:pt idx="2">
                  <c:v>0.8854961832061069</c:v>
                </c:pt>
                <c:pt idx="3">
                  <c:v>0.88505747126436785</c:v>
                </c:pt>
                <c:pt idx="4">
                  <c:v>0.86111111111111116</c:v>
                </c:pt>
                <c:pt idx="5">
                  <c:v>0.84942084942084939</c:v>
                </c:pt>
                <c:pt idx="6">
                  <c:v>0.83333333333333337</c:v>
                </c:pt>
                <c:pt idx="7">
                  <c:v>0.85459940652818989</c:v>
                </c:pt>
                <c:pt idx="8">
                  <c:v>0.83783783783783783</c:v>
                </c:pt>
                <c:pt idx="9">
                  <c:v>0.83126550868486349</c:v>
                </c:pt>
                <c:pt idx="10">
                  <c:v>0.81797752808988766</c:v>
                </c:pt>
                <c:pt idx="11">
                  <c:v>0.78600823045267487</c:v>
                </c:pt>
                <c:pt idx="12">
                  <c:v>0.79734848484848486</c:v>
                </c:pt>
              </c:numCache>
            </c:numRef>
          </c:val>
        </c:ser>
        <c:ser>
          <c:idx val="6"/>
          <c:order val="6"/>
          <c:tx>
            <c:strRef>
              <c:f>'234 Lipiec'!$E$50</c:f>
              <c:strCache>
                <c:ptCount val="1"/>
                <c:pt idx="0">
                  <c:v>Piotr Białecki</c:v>
                </c:pt>
              </c:strCache>
            </c:strRef>
          </c:tx>
          <c:val>
            <c:numRef>
              <c:f>'234 Lipiec'!$F$50:$R$50</c:f>
              <c:numCache>
                <c:formatCode>0.0000</c:formatCode>
                <c:ptCount val="13"/>
                <c:pt idx="0">
                  <c:v>0.95454545454545459</c:v>
                </c:pt>
                <c:pt idx="1">
                  <c:v>0.89534883720930236</c:v>
                </c:pt>
                <c:pt idx="2">
                  <c:v>0.89312977099236646</c:v>
                </c:pt>
                <c:pt idx="3">
                  <c:v>0.87356321839080464</c:v>
                </c:pt>
                <c:pt idx="4">
                  <c:v>0.85648148148148151</c:v>
                </c:pt>
                <c:pt idx="5">
                  <c:v>0.82239382239382242</c:v>
                </c:pt>
                <c:pt idx="6">
                  <c:v>0.84</c:v>
                </c:pt>
                <c:pt idx="7">
                  <c:v>0.82789317507418403</c:v>
                </c:pt>
                <c:pt idx="8">
                  <c:v>0.8405405405405405</c:v>
                </c:pt>
                <c:pt idx="9">
                  <c:v>0.84119106699751856</c:v>
                </c:pt>
                <c:pt idx="10">
                  <c:v>0.81797752808988766</c:v>
                </c:pt>
                <c:pt idx="11">
                  <c:v>0.78395061728395066</c:v>
                </c:pt>
                <c:pt idx="12">
                  <c:v>0.78409090909090906</c:v>
                </c:pt>
              </c:numCache>
            </c:numRef>
          </c:val>
        </c:ser>
        <c:ser>
          <c:idx val="7"/>
          <c:order val="7"/>
          <c:tx>
            <c:strRef>
              <c:f>'234 Lipiec'!$E$51</c:f>
              <c:strCache>
                <c:ptCount val="1"/>
                <c:pt idx="0">
                  <c:v>Jolanta "Fox" Lisiecka</c:v>
                </c:pt>
              </c:strCache>
            </c:strRef>
          </c:tx>
          <c:val>
            <c:numRef>
              <c:f>'234 Lipiec'!$F$51:$R$51</c:f>
              <c:numCache>
                <c:formatCode>0.0000</c:formatCode>
                <c:ptCount val="13"/>
                <c:pt idx="0">
                  <c:v>0.45454545454545453</c:v>
                </c:pt>
                <c:pt idx="1">
                  <c:v>0.70930232558139539</c:v>
                </c:pt>
                <c:pt idx="2">
                  <c:v>0.70992366412213737</c:v>
                </c:pt>
                <c:pt idx="3">
                  <c:v>0.73563218390804597</c:v>
                </c:pt>
                <c:pt idx="4">
                  <c:v>0.69907407407407407</c:v>
                </c:pt>
                <c:pt idx="5">
                  <c:v>0.73745173745173742</c:v>
                </c:pt>
                <c:pt idx="6">
                  <c:v>0.75666666666666671</c:v>
                </c:pt>
                <c:pt idx="7">
                  <c:v>0.79821958456973297</c:v>
                </c:pt>
                <c:pt idx="8">
                  <c:v>0.81081081081081086</c:v>
                </c:pt>
                <c:pt idx="9">
                  <c:v>0.81141439205955335</c:v>
                </c:pt>
                <c:pt idx="10">
                  <c:v>0.81348314606741579</c:v>
                </c:pt>
                <c:pt idx="11">
                  <c:v>0.80452674897119336</c:v>
                </c:pt>
                <c:pt idx="12">
                  <c:v>0.74431818181818177</c:v>
                </c:pt>
              </c:numCache>
            </c:numRef>
          </c:val>
        </c:ser>
        <c:ser>
          <c:idx val="8"/>
          <c:order val="8"/>
          <c:tx>
            <c:strRef>
              <c:f>'234 Lipiec'!$E$52</c:f>
              <c:strCache>
                <c:ptCount val="1"/>
                <c:pt idx="0">
                  <c:v>Robert "Stanley" Stańczyk</c:v>
                </c:pt>
              </c:strCache>
            </c:strRef>
          </c:tx>
          <c:val>
            <c:numRef>
              <c:f>'234 Lipiec'!$F$52:$R$52</c:f>
              <c:numCache>
                <c:formatCode>0.0000</c:formatCode>
                <c:ptCount val="13"/>
                <c:pt idx="0">
                  <c:v>0.68181818181818177</c:v>
                </c:pt>
                <c:pt idx="1">
                  <c:v>0.66279069767441856</c:v>
                </c:pt>
                <c:pt idx="2">
                  <c:v>0.59541984732824427</c:v>
                </c:pt>
                <c:pt idx="3">
                  <c:v>0.64367816091954022</c:v>
                </c:pt>
                <c:pt idx="4">
                  <c:v>0.68981481481481477</c:v>
                </c:pt>
                <c:pt idx="5">
                  <c:v>0.72200772200772201</c:v>
                </c:pt>
                <c:pt idx="6">
                  <c:v>0.74</c:v>
                </c:pt>
                <c:pt idx="7">
                  <c:v>0.74480712166172103</c:v>
                </c:pt>
                <c:pt idx="8">
                  <c:v>0.76216216216216215</c:v>
                </c:pt>
                <c:pt idx="9">
                  <c:v>0.76426799007444168</c:v>
                </c:pt>
                <c:pt idx="10">
                  <c:v>0.7528089887640449</c:v>
                </c:pt>
                <c:pt idx="11">
                  <c:v>0.72633744855967075</c:v>
                </c:pt>
                <c:pt idx="12">
                  <c:v>0.74242424242424243</c:v>
                </c:pt>
              </c:numCache>
            </c:numRef>
          </c:val>
        </c:ser>
        <c:ser>
          <c:idx val="9"/>
          <c:order val="9"/>
          <c:tx>
            <c:strRef>
              <c:f>'234 Lipiec'!$E$53</c:f>
              <c:strCache>
                <c:ptCount val="1"/>
                <c:pt idx="0">
                  <c:v>Mateusz Jezierski</c:v>
                </c:pt>
              </c:strCache>
            </c:strRef>
          </c:tx>
          <c:val>
            <c:numRef>
              <c:f>'234 Lipiec'!$F$53:$R$53</c:f>
              <c:numCache>
                <c:formatCode>0.0000</c:formatCode>
                <c:ptCount val="13"/>
                <c:pt idx="0">
                  <c:v>0.75</c:v>
                </c:pt>
                <c:pt idx="1">
                  <c:v>0.7441860465116279</c:v>
                </c:pt>
                <c:pt idx="2">
                  <c:v>0.74809160305343514</c:v>
                </c:pt>
                <c:pt idx="3">
                  <c:v>0.75287356321839083</c:v>
                </c:pt>
                <c:pt idx="4">
                  <c:v>0.76851851851851849</c:v>
                </c:pt>
                <c:pt idx="5">
                  <c:v>0.76061776061776065</c:v>
                </c:pt>
                <c:pt idx="6">
                  <c:v>0.7533333333333333</c:v>
                </c:pt>
                <c:pt idx="7">
                  <c:v>0.75370919881305642</c:v>
                </c:pt>
                <c:pt idx="8">
                  <c:v>0.74864864864864866</c:v>
                </c:pt>
                <c:pt idx="9">
                  <c:v>0.75930521091811409</c:v>
                </c:pt>
                <c:pt idx="10">
                  <c:v>0.73932584269662927</c:v>
                </c:pt>
                <c:pt idx="11">
                  <c:v>0.72633744855967075</c:v>
                </c:pt>
                <c:pt idx="12">
                  <c:v>0.73484848484848486</c:v>
                </c:pt>
              </c:numCache>
            </c:numRef>
          </c:val>
        </c:ser>
        <c:ser>
          <c:idx val="10"/>
          <c:order val="10"/>
          <c:tx>
            <c:strRef>
              <c:f>'234 Lipiec'!$E$54</c:f>
              <c:strCache>
                <c:ptCount val="1"/>
                <c:pt idx="0">
                  <c:v>Krzysztof "Madererro" Piękniewski</c:v>
                </c:pt>
              </c:strCache>
            </c:strRef>
          </c:tx>
          <c:val>
            <c:numRef>
              <c:f>'234 Lipiec'!$F$54:$R$54</c:f>
              <c:numCache>
                <c:formatCode>0.0000</c:formatCode>
                <c:ptCount val="13"/>
                <c:pt idx="0">
                  <c:v>0.75</c:v>
                </c:pt>
                <c:pt idx="1">
                  <c:v>0.77906976744186052</c:v>
                </c:pt>
                <c:pt idx="2">
                  <c:v>0.80916030534351147</c:v>
                </c:pt>
                <c:pt idx="3">
                  <c:v>0.76436781609195403</c:v>
                </c:pt>
                <c:pt idx="4">
                  <c:v>0.77314814814814814</c:v>
                </c:pt>
                <c:pt idx="5">
                  <c:v>0.77220077220077221</c:v>
                </c:pt>
                <c:pt idx="6">
                  <c:v>0.77333333333333332</c:v>
                </c:pt>
                <c:pt idx="7">
                  <c:v>0.75964391691394662</c:v>
                </c:pt>
                <c:pt idx="8">
                  <c:v>0.73243243243243239</c:v>
                </c:pt>
                <c:pt idx="9">
                  <c:v>0.69230769230769229</c:v>
                </c:pt>
                <c:pt idx="10">
                  <c:v>0.68314606741573036</c:v>
                </c:pt>
                <c:pt idx="11">
                  <c:v>0.65432098765432101</c:v>
                </c:pt>
                <c:pt idx="12">
                  <c:v>0.67613636363636365</c:v>
                </c:pt>
              </c:numCache>
            </c:numRef>
          </c:val>
        </c:ser>
        <c:ser>
          <c:idx val="11"/>
          <c:order val="11"/>
          <c:tx>
            <c:strRef>
              <c:f>'234 Lipiec'!$E$55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'234 Lipiec'!$F$55:$R$55</c:f>
              <c:numCache>
                <c:formatCode>0.0000</c:formatCode>
                <c:ptCount val="13"/>
                <c:pt idx="0">
                  <c:v>0.5</c:v>
                </c:pt>
                <c:pt idx="1">
                  <c:v>0.5</c:v>
                </c:pt>
                <c:pt idx="2">
                  <c:v>0.44274809160305345</c:v>
                </c:pt>
                <c:pt idx="3">
                  <c:v>0.44827586206896552</c:v>
                </c:pt>
                <c:pt idx="4">
                  <c:v>0.47685185185185186</c:v>
                </c:pt>
                <c:pt idx="5">
                  <c:v>0.47104247104247104</c:v>
                </c:pt>
                <c:pt idx="6">
                  <c:v>0.47666666666666668</c:v>
                </c:pt>
                <c:pt idx="7">
                  <c:v>0.49851632047477745</c:v>
                </c:pt>
                <c:pt idx="8">
                  <c:v>0.55135135135135138</c:v>
                </c:pt>
                <c:pt idx="9">
                  <c:v>0.57816377171215882</c:v>
                </c:pt>
                <c:pt idx="10">
                  <c:v>0.55955056179775275</c:v>
                </c:pt>
                <c:pt idx="11">
                  <c:v>0.54115226337448563</c:v>
                </c:pt>
                <c:pt idx="12">
                  <c:v>0.56439393939393945</c:v>
                </c:pt>
              </c:numCache>
            </c:numRef>
          </c:val>
        </c:ser>
        <c:ser>
          <c:idx val="12"/>
          <c:order val="12"/>
          <c:tx>
            <c:strRef>
              <c:f>'234 Lipiec'!$E$56</c:f>
              <c:strCache>
                <c:ptCount val="1"/>
                <c:pt idx="0">
                  <c:v>Łukasz Suska</c:v>
                </c:pt>
              </c:strCache>
            </c:strRef>
          </c:tx>
          <c:val>
            <c:numRef>
              <c:f>'234 Lipiec'!$F$56:$R$56</c:f>
              <c:numCache>
                <c:formatCode>0.0000</c:formatCode>
                <c:ptCount val="13"/>
                <c:pt idx="0">
                  <c:v>0.56818181818181823</c:v>
                </c:pt>
                <c:pt idx="1">
                  <c:v>0.68604651162790697</c:v>
                </c:pt>
                <c:pt idx="2">
                  <c:v>0.6717557251908397</c:v>
                </c:pt>
                <c:pt idx="3">
                  <c:v>0.66666666666666663</c:v>
                </c:pt>
                <c:pt idx="4">
                  <c:v>0.63888888888888884</c:v>
                </c:pt>
                <c:pt idx="5">
                  <c:v>0.5714285714285714</c:v>
                </c:pt>
                <c:pt idx="6">
                  <c:v>0.56333333333333335</c:v>
                </c:pt>
                <c:pt idx="7">
                  <c:v>0.53115727002967361</c:v>
                </c:pt>
                <c:pt idx="8">
                  <c:v>0.52702702702702697</c:v>
                </c:pt>
                <c:pt idx="9">
                  <c:v>0.53349875930521096</c:v>
                </c:pt>
                <c:pt idx="10">
                  <c:v>0.53483146067415732</c:v>
                </c:pt>
                <c:pt idx="11">
                  <c:v>0.49588477366255146</c:v>
                </c:pt>
                <c:pt idx="12">
                  <c:v>0.49810606060606061</c:v>
                </c:pt>
              </c:numCache>
            </c:numRef>
          </c:val>
        </c:ser>
        <c:ser>
          <c:idx val="13"/>
          <c:order val="13"/>
          <c:tx>
            <c:strRef>
              <c:f>'234 Lipiec'!$E$57</c:f>
              <c:strCache>
                <c:ptCount val="1"/>
                <c:pt idx="0">
                  <c:v>Zbigniew Futyna</c:v>
                </c:pt>
              </c:strCache>
            </c:strRef>
          </c:tx>
          <c:val>
            <c:numRef>
              <c:f>'234 Lipiec'!$F$57:$R$57</c:f>
              <c:numCache>
                <c:formatCode>0.0000</c:formatCode>
                <c:ptCount val="13"/>
                <c:pt idx="0">
                  <c:v>0.40909090909090912</c:v>
                </c:pt>
                <c:pt idx="1">
                  <c:v>0.38372093023255816</c:v>
                </c:pt>
                <c:pt idx="2">
                  <c:v>0.41984732824427479</c:v>
                </c:pt>
                <c:pt idx="3">
                  <c:v>0.48275862068965519</c:v>
                </c:pt>
                <c:pt idx="4">
                  <c:v>0.4861111111111111</c:v>
                </c:pt>
                <c:pt idx="5">
                  <c:v>0.4826254826254826</c:v>
                </c:pt>
                <c:pt idx="6">
                  <c:v>0.47</c:v>
                </c:pt>
                <c:pt idx="7">
                  <c:v>0.4599406528189911</c:v>
                </c:pt>
                <c:pt idx="8">
                  <c:v>0.46756756756756757</c:v>
                </c:pt>
                <c:pt idx="9">
                  <c:v>0.45161290322580644</c:v>
                </c:pt>
                <c:pt idx="10">
                  <c:v>0.46741573033707867</c:v>
                </c:pt>
                <c:pt idx="11">
                  <c:v>0.46502057613168724</c:v>
                </c:pt>
                <c:pt idx="12">
                  <c:v>0.47727272727272729</c:v>
                </c:pt>
              </c:numCache>
            </c:numRef>
          </c:val>
        </c:ser>
        <c:ser>
          <c:idx val="14"/>
          <c:order val="14"/>
          <c:tx>
            <c:strRef>
              <c:f>'234 Lipiec'!$E$58</c:f>
              <c:strCache>
                <c:ptCount val="1"/>
                <c:pt idx="0">
                  <c:v>Wojciech Białecki</c:v>
                </c:pt>
              </c:strCache>
            </c:strRef>
          </c:tx>
          <c:val>
            <c:numRef>
              <c:f>'234 Lipiec'!$F$58:$R$58</c:f>
              <c:numCache>
                <c:formatCode>0.0000</c:formatCode>
                <c:ptCount val="13"/>
                <c:pt idx="0">
                  <c:v>0.31818181818181818</c:v>
                </c:pt>
                <c:pt idx="1">
                  <c:v>0.32558139534883723</c:v>
                </c:pt>
                <c:pt idx="2">
                  <c:v>0.41221374045801529</c:v>
                </c:pt>
                <c:pt idx="3">
                  <c:v>0.48275862068965519</c:v>
                </c:pt>
                <c:pt idx="4">
                  <c:v>0.44444444444444442</c:v>
                </c:pt>
                <c:pt idx="5">
                  <c:v>0.45173745173745172</c:v>
                </c:pt>
                <c:pt idx="6">
                  <c:v>0.40333333333333332</c:v>
                </c:pt>
                <c:pt idx="7">
                  <c:v>0.3857566765578635</c:v>
                </c:pt>
                <c:pt idx="8">
                  <c:v>0.38378378378378381</c:v>
                </c:pt>
                <c:pt idx="9">
                  <c:v>0.37468982630272951</c:v>
                </c:pt>
                <c:pt idx="10">
                  <c:v>0.38202247191011235</c:v>
                </c:pt>
                <c:pt idx="11">
                  <c:v>0.37037037037037035</c:v>
                </c:pt>
                <c:pt idx="12">
                  <c:v>0.37878787878787878</c:v>
                </c:pt>
              </c:numCache>
            </c:numRef>
          </c:val>
        </c:ser>
        <c:ser>
          <c:idx val="15"/>
          <c:order val="15"/>
          <c:tx>
            <c:strRef>
              <c:f>'234 Lipiec'!$E$59</c:f>
              <c:strCache>
                <c:ptCount val="1"/>
                <c:pt idx="0">
                  <c:v>Marek Czerski</c:v>
                </c:pt>
              </c:strCache>
            </c:strRef>
          </c:tx>
          <c:val>
            <c:numRef>
              <c:f>'234 Lipiec'!$F$59:$R$59</c:f>
              <c:numCache>
                <c:formatCode>0.0000</c:formatCode>
                <c:ptCount val="13"/>
                <c:pt idx="0">
                  <c:v>0.36363636363636365</c:v>
                </c:pt>
                <c:pt idx="1">
                  <c:v>0.27906976744186046</c:v>
                </c:pt>
                <c:pt idx="2">
                  <c:v>0.25954198473282442</c:v>
                </c:pt>
                <c:pt idx="3">
                  <c:v>0.32758620689655171</c:v>
                </c:pt>
                <c:pt idx="4">
                  <c:v>0.2638888888888889</c:v>
                </c:pt>
                <c:pt idx="5">
                  <c:v>0.23552123552123552</c:v>
                </c:pt>
                <c:pt idx="6">
                  <c:v>0.27</c:v>
                </c:pt>
                <c:pt idx="7">
                  <c:v>0.27893175074183979</c:v>
                </c:pt>
                <c:pt idx="8">
                  <c:v>0.25675675675675674</c:v>
                </c:pt>
                <c:pt idx="9">
                  <c:v>0.25062034739454092</c:v>
                </c:pt>
                <c:pt idx="10">
                  <c:v>0.23820224719101124</c:v>
                </c:pt>
                <c:pt idx="11">
                  <c:v>0.2448559670781893</c:v>
                </c:pt>
                <c:pt idx="12">
                  <c:v>0.23674242424242425</c:v>
                </c:pt>
              </c:numCache>
            </c:numRef>
          </c:val>
        </c:ser>
        <c:marker val="1"/>
        <c:axId val="131574400"/>
        <c:axId val="131592576"/>
      </c:lineChart>
      <c:catAx>
        <c:axId val="131574400"/>
        <c:scaling>
          <c:orientation val="minMax"/>
        </c:scaling>
        <c:axPos val="b"/>
        <c:numFmt formatCode="General" sourceLinked="1"/>
        <c:tickLblPos val="nextTo"/>
        <c:crossAx val="131592576"/>
        <c:crosses val="autoZero"/>
        <c:auto val="1"/>
        <c:lblAlgn val="ctr"/>
        <c:lblOffset val="100"/>
      </c:catAx>
      <c:valAx>
        <c:axId val="131592576"/>
        <c:scaling>
          <c:orientation val="minMax"/>
          <c:max val="1.1000000000000001"/>
          <c:min val="0.30000000000000032"/>
        </c:scaling>
        <c:axPos val="l"/>
        <c:majorGridlines/>
        <c:numFmt formatCode="0.0" sourceLinked="0"/>
        <c:tickLblPos val="nextTo"/>
        <c:crossAx val="13157440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0.10525039074128498"/>
          <c:w val="0.27641461124595129"/>
          <c:h val="0.75763269969916824"/>
        </c:manualLayout>
      </c:layout>
    </c:legend>
    <c:plotVisOnly val="1"/>
    <c:dispBlanksAs val="gap"/>
  </c:chart>
  <c:printSettings>
    <c:headerFooter/>
    <c:pageMargins b="0.75000000000001354" l="0.70000000000000062" r="0.70000000000000062" t="0.75000000000001354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7963997443472521"/>
          <c:y val="1.5040094887935763E-2"/>
          <c:w val="0.71381405746336524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'233 Czerwiec'!$E$45</c:f>
              <c:strCache>
                <c:ptCount val="1"/>
                <c:pt idx="0">
                  <c:v>Paweł Kikel</c:v>
                </c:pt>
              </c:strCache>
            </c:strRef>
          </c:tx>
          <c:val>
            <c:numRef>
              <c:f>'233 Czerwiec'!$F$45:$R$45</c:f>
              <c:numCache>
                <c:formatCode>0.0000</c:formatCode>
                <c:ptCount val="13"/>
                <c:pt idx="0">
                  <c:v>0.97499999999999998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'233 Czerwiec'!$E$46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'233 Czerwiec'!$F$46:$R$46</c:f>
              <c:numCache>
                <c:formatCode>0.0000</c:formatCode>
                <c:ptCount val="13"/>
                <c:pt idx="0">
                  <c:v>0.95</c:v>
                </c:pt>
                <c:pt idx="1">
                  <c:v>0.91954022988505746</c:v>
                </c:pt>
                <c:pt idx="2">
                  <c:v>0.9</c:v>
                </c:pt>
                <c:pt idx="3">
                  <c:v>0.9028571428571428</c:v>
                </c:pt>
                <c:pt idx="4">
                  <c:v>0.8904109589041096</c:v>
                </c:pt>
                <c:pt idx="5">
                  <c:v>0.87356321839080464</c:v>
                </c:pt>
                <c:pt idx="6">
                  <c:v>0.85016286644951145</c:v>
                </c:pt>
                <c:pt idx="7">
                  <c:v>0.8452722063037249</c:v>
                </c:pt>
                <c:pt idx="8">
                  <c:v>0.81472081218274117</c:v>
                </c:pt>
                <c:pt idx="9">
                  <c:v>0.81609195402298851</c:v>
                </c:pt>
                <c:pt idx="10">
                  <c:v>0.81434599156118148</c:v>
                </c:pt>
                <c:pt idx="11">
                  <c:v>0.81624758220502902</c:v>
                </c:pt>
                <c:pt idx="12">
                  <c:v>0.8099467140319716</c:v>
                </c:pt>
              </c:numCache>
            </c:numRef>
          </c:val>
        </c:ser>
        <c:ser>
          <c:idx val="2"/>
          <c:order val="2"/>
          <c:tx>
            <c:strRef>
              <c:f>'233 Czerwiec'!$E$47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'233 Czerwiec'!$F$47:$R$47</c:f>
              <c:numCache>
                <c:formatCode>0.0000</c:formatCode>
                <c:ptCount val="13"/>
                <c:pt idx="0">
                  <c:v>1</c:v>
                </c:pt>
                <c:pt idx="1">
                  <c:v>0.95402298850574707</c:v>
                </c:pt>
                <c:pt idx="2">
                  <c:v>0.96923076923076923</c:v>
                </c:pt>
                <c:pt idx="3">
                  <c:v>0.96</c:v>
                </c:pt>
                <c:pt idx="4">
                  <c:v>0.93150684931506844</c:v>
                </c:pt>
                <c:pt idx="5">
                  <c:v>0.89655172413793105</c:v>
                </c:pt>
                <c:pt idx="6">
                  <c:v>0.89576547231270354</c:v>
                </c:pt>
                <c:pt idx="7">
                  <c:v>0.90544412607449853</c:v>
                </c:pt>
                <c:pt idx="8">
                  <c:v>0.86548223350253806</c:v>
                </c:pt>
                <c:pt idx="9">
                  <c:v>0.83218390804597697</c:v>
                </c:pt>
                <c:pt idx="10">
                  <c:v>0.81223628691983119</c:v>
                </c:pt>
                <c:pt idx="11">
                  <c:v>0.79497098646034814</c:v>
                </c:pt>
                <c:pt idx="12">
                  <c:v>0.80284191829484908</c:v>
                </c:pt>
              </c:numCache>
            </c:numRef>
          </c:val>
        </c:ser>
        <c:ser>
          <c:idx val="3"/>
          <c:order val="3"/>
          <c:tx>
            <c:strRef>
              <c:f>'233 Czerwiec'!$E$48</c:f>
              <c:strCache>
                <c:ptCount val="1"/>
                <c:pt idx="0">
                  <c:v>Robert "Stanley" Stańczyk</c:v>
                </c:pt>
              </c:strCache>
            </c:strRef>
          </c:tx>
          <c:val>
            <c:numRef>
              <c:f>'233 Czerwiec'!$F$48:$R$48</c:f>
              <c:numCache>
                <c:formatCode>0.0000</c:formatCode>
                <c:ptCount val="13"/>
                <c:pt idx="0">
                  <c:v>0.97499999999999998</c:v>
                </c:pt>
                <c:pt idx="1">
                  <c:v>0.88505747126436785</c:v>
                </c:pt>
                <c:pt idx="2">
                  <c:v>0.79230769230769227</c:v>
                </c:pt>
                <c:pt idx="3">
                  <c:v>0.8342857142857143</c:v>
                </c:pt>
                <c:pt idx="4">
                  <c:v>0.84474885844748859</c:v>
                </c:pt>
                <c:pt idx="5">
                  <c:v>0.83524904214559392</c:v>
                </c:pt>
                <c:pt idx="6">
                  <c:v>0.79804560260586321</c:v>
                </c:pt>
                <c:pt idx="7">
                  <c:v>0.8080229226361032</c:v>
                </c:pt>
                <c:pt idx="8">
                  <c:v>0.78680203045685282</c:v>
                </c:pt>
                <c:pt idx="9">
                  <c:v>0.77931034482758621</c:v>
                </c:pt>
                <c:pt idx="10">
                  <c:v>0.77215189873417722</c:v>
                </c:pt>
                <c:pt idx="11">
                  <c:v>0.75048355899419728</c:v>
                </c:pt>
                <c:pt idx="12">
                  <c:v>0.76021314387211369</c:v>
                </c:pt>
              </c:numCache>
            </c:numRef>
          </c:val>
        </c:ser>
        <c:ser>
          <c:idx val="4"/>
          <c:order val="4"/>
          <c:tx>
            <c:strRef>
              <c:f>'233 Czerwiec'!$E$49</c:f>
              <c:strCache>
                <c:ptCount val="1"/>
                <c:pt idx="0">
                  <c:v>Radosław "Shogun" Wiśniewski</c:v>
                </c:pt>
              </c:strCache>
            </c:strRef>
          </c:tx>
          <c:val>
            <c:numRef>
              <c:f>'233 Czerwiec'!$F$49:$R$49</c:f>
              <c:numCache>
                <c:formatCode>0.0000</c:formatCode>
                <c:ptCount val="13"/>
                <c:pt idx="0">
                  <c:v>0.75</c:v>
                </c:pt>
                <c:pt idx="1">
                  <c:v>0.8045977011494253</c:v>
                </c:pt>
                <c:pt idx="2">
                  <c:v>0.81538461538461537</c:v>
                </c:pt>
                <c:pt idx="3">
                  <c:v>0.8</c:v>
                </c:pt>
                <c:pt idx="4">
                  <c:v>0.76255707762557079</c:v>
                </c:pt>
                <c:pt idx="5">
                  <c:v>0.75478927203065138</c:v>
                </c:pt>
                <c:pt idx="6">
                  <c:v>0.75895765472312704</c:v>
                </c:pt>
                <c:pt idx="7">
                  <c:v>0.77077363896848139</c:v>
                </c:pt>
                <c:pt idx="8">
                  <c:v>0.75888324873096447</c:v>
                </c:pt>
                <c:pt idx="9">
                  <c:v>0.75862068965517238</c:v>
                </c:pt>
                <c:pt idx="10">
                  <c:v>0.76371308016877637</c:v>
                </c:pt>
                <c:pt idx="11">
                  <c:v>0.75822050290135401</c:v>
                </c:pt>
                <c:pt idx="12">
                  <c:v>0.76021314387211369</c:v>
                </c:pt>
              </c:numCache>
            </c:numRef>
          </c:val>
        </c:ser>
        <c:ser>
          <c:idx val="5"/>
          <c:order val="5"/>
          <c:tx>
            <c:strRef>
              <c:f>'233 Czerwiec'!$E$50</c:f>
              <c:strCache>
                <c:ptCount val="1"/>
                <c:pt idx="0">
                  <c:v>Kostiantyn Fedotov</c:v>
                </c:pt>
              </c:strCache>
            </c:strRef>
          </c:tx>
          <c:val>
            <c:numRef>
              <c:f>'233 Czerwiec'!$F$50:$R$50</c:f>
              <c:numCache>
                <c:formatCode>0.0000</c:formatCode>
                <c:ptCount val="13"/>
                <c:pt idx="0">
                  <c:v>0.9</c:v>
                </c:pt>
                <c:pt idx="1">
                  <c:v>0.88505747126436785</c:v>
                </c:pt>
                <c:pt idx="2">
                  <c:v>0.91538461538461535</c:v>
                </c:pt>
                <c:pt idx="3">
                  <c:v>0.87428571428571433</c:v>
                </c:pt>
                <c:pt idx="4">
                  <c:v>0.88127853881278539</c:v>
                </c:pt>
                <c:pt idx="5">
                  <c:v>0.85057471264367812</c:v>
                </c:pt>
                <c:pt idx="6">
                  <c:v>0.83061889250814336</c:v>
                </c:pt>
                <c:pt idx="7">
                  <c:v>0.81661891117478513</c:v>
                </c:pt>
                <c:pt idx="8">
                  <c:v>0.7791878172588832</c:v>
                </c:pt>
                <c:pt idx="9">
                  <c:v>0.74942528735632186</c:v>
                </c:pt>
                <c:pt idx="10">
                  <c:v>0.74683544303797467</c:v>
                </c:pt>
                <c:pt idx="11">
                  <c:v>0.74274661508704065</c:v>
                </c:pt>
                <c:pt idx="12">
                  <c:v>0.75133214920071045</c:v>
                </c:pt>
              </c:numCache>
            </c:numRef>
          </c:val>
        </c:ser>
        <c:ser>
          <c:idx val="6"/>
          <c:order val="6"/>
          <c:tx>
            <c:strRef>
              <c:f>'233 Czerwiec'!$E$51</c:f>
              <c:strCache>
                <c:ptCount val="1"/>
                <c:pt idx="0">
                  <c:v>Mateusz Jezierski</c:v>
                </c:pt>
              </c:strCache>
            </c:strRef>
          </c:tx>
          <c:val>
            <c:numRef>
              <c:f>'233 Czerwiec'!$F$51:$R$51</c:f>
              <c:numCache>
                <c:formatCode>0.0000</c:formatCode>
                <c:ptCount val="13"/>
                <c:pt idx="0">
                  <c:v>1</c:v>
                </c:pt>
                <c:pt idx="1">
                  <c:v>0.8045977011494253</c:v>
                </c:pt>
                <c:pt idx="2">
                  <c:v>0.83076923076923082</c:v>
                </c:pt>
                <c:pt idx="3">
                  <c:v>0.82857142857142863</c:v>
                </c:pt>
                <c:pt idx="4">
                  <c:v>0.82191780821917804</c:v>
                </c:pt>
                <c:pt idx="5">
                  <c:v>0.78927203065134099</c:v>
                </c:pt>
                <c:pt idx="6">
                  <c:v>0.78827361563517917</c:v>
                </c:pt>
                <c:pt idx="7">
                  <c:v>0.80229226361031514</c:v>
                </c:pt>
                <c:pt idx="8">
                  <c:v>0.78934010152284262</c:v>
                </c:pt>
                <c:pt idx="9">
                  <c:v>0.78390804597701147</c:v>
                </c:pt>
                <c:pt idx="10">
                  <c:v>0.76582278481012656</c:v>
                </c:pt>
                <c:pt idx="11">
                  <c:v>0.73307543520309482</c:v>
                </c:pt>
                <c:pt idx="12">
                  <c:v>0.75133214920071045</c:v>
                </c:pt>
              </c:numCache>
            </c:numRef>
          </c:val>
        </c:ser>
        <c:ser>
          <c:idx val="7"/>
          <c:order val="7"/>
          <c:tx>
            <c:strRef>
              <c:f>'233 Czerwiec'!$E$52</c:f>
              <c:strCache>
                <c:ptCount val="1"/>
                <c:pt idx="0">
                  <c:v>Jolanta "Fox" Lisiecka</c:v>
                </c:pt>
              </c:strCache>
            </c:strRef>
          </c:tx>
          <c:val>
            <c:numRef>
              <c:f>'233 Czerwiec'!$F$52:$R$52</c:f>
              <c:numCache>
                <c:formatCode>0.0000</c:formatCode>
                <c:ptCount val="13"/>
                <c:pt idx="0">
                  <c:v>0.95</c:v>
                </c:pt>
                <c:pt idx="1">
                  <c:v>0.7816091954022989</c:v>
                </c:pt>
                <c:pt idx="2">
                  <c:v>0.82307692307692304</c:v>
                </c:pt>
                <c:pt idx="3">
                  <c:v>0.80571428571428572</c:v>
                </c:pt>
                <c:pt idx="4">
                  <c:v>0.78538812785388123</c:v>
                </c:pt>
                <c:pt idx="5">
                  <c:v>0.77011494252873558</c:v>
                </c:pt>
                <c:pt idx="6">
                  <c:v>0.749185667752443</c:v>
                </c:pt>
                <c:pt idx="7">
                  <c:v>0.74785100286532946</c:v>
                </c:pt>
                <c:pt idx="8">
                  <c:v>0.73857868020304573</c:v>
                </c:pt>
                <c:pt idx="9">
                  <c:v>0.73333333333333328</c:v>
                </c:pt>
                <c:pt idx="10">
                  <c:v>0.73839662447257381</c:v>
                </c:pt>
                <c:pt idx="11">
                  <c:v>0.72340425531914898</c:v>
                </c:pt>
                <c:pt idx="12">
                  <c:v>0.66429840142095919</c:v>
                </c:pt>
              </c:numCache>
            </c:numRef>
          </c:val>
        </c:ser>
        <c:ser>
          <c:idx val="8"/>
          <c:order val="8"/>
          <c:tx>
            <c:strRef>
              <c:f>'233 Czerwiec'!$E$53</c:f>
              <c:strCache>
                <c:ptCount val="1"/>
                <c:pt idx="0">
                  <c:v>Przemysław "Wizun" Wojciukiewicz</c:v>
                </c:pt>
              </c:strCache>
            </c:strRef>
          </c:tx>
          <c:val>
            <c:numRef>
              <c:f>'233 Czerwiec'!$F$53:$R$53</c:f>
              <c:numCache>
                <c:formatCode>0.0000</c:formatCode>
                <c:ptCount val="13"/>
                <c:pt idx="0">
                  <c:v>0.72499999999999998</c:v>
                </c:pt>
                <c:pt idx="1">
                  <c:v>0.64367816091954022</c:v>
                </c:pt>
                <c:pt idx="2">
                  <c:v>0.63076923076923075</c:v>
                </c:pt>
                <c:pt idx="3">
                  <c:v>0.62857142857142856</c:v>
                </c:pt>
                <c:pt idx="4">
                  <c:v>0.62100456621004563</c:v>
                </c:pt>
                <c:pt idx="5">
                  <c:v>0.60919540229885061</c:v>
                </c:pt>
                <c:pt idx="6">
                  <c:v>0.61889250814332253</c:v>
                </c:pt>
                <c:pt idx="7">
                  <c:v>0.6275071633237822</c:v>
                </c:pt>
                <c:pt idx="8">
                  <c:v>0.62182741116751272</c:v>
                </c:pt>
                <c:pt idx="9">
                  <c:v>0.65057471264367817</c:v>
                </c:pt>
                <c:pt idx="10">
                  <c:v>0.64767932489451474</c:v>
                </c:pt>
                <c:pt idx="11">
                  <c:v>0.6479690522243714</c:v>
                </c:pt>
                <c:pt idx="12">
                  <c:v>0.63410301953818826</c:v>
                </c:pt>
              </c:numCache>
            </c:numRef>
          </c:val>
        </c:ser>
        <c:ser>
          <c:idx val="9"/>
          <c:order val="9"/>
          <c:tx>
            <c:strRef>
              <c:f>'233 Czerwiec'!$E$54</c:f>
              <c:strCache>
                <c:ptCount val="1"/>
                <c:pt idx="0">
                  <c:v>Bartłomiej Gajewski</c:v>
                </c:pt>
              </c:strCache>
            </c:strRef>
          </c:tx>
          <c:val>
            <c:numRef>
              <c:f>'233 Czerwiec'!$F$54:$R$54</c:f>
              <c:numCache>
                <c:formatCode>0.0000</c:formatCode>
                <c:ptCount val="13"/>
                <c:pt idx="0">
                  <c:v>0.52500000000000002</c:v>
                </c:pt>
                <c:pt idx="1">
                  <c:v>0.63218390804597702</c:v>
                </c:pt>
                <c:pt idx="2">
                  <c:v>0.62307692307692308</c:v>
                </c:pt>
                <c:pt idx="3">
                  <c:v>0.58857142857142852</c:v>
                </c:pt>
                <c:pt idx="4">
                  <c:v>0.57077625570776258</c:v>
                </c:pt>
                <c:pt idx="5">
                  <c:v>0.57854406130268199</c:v>
                </c:pt>
                <c:pt idx="6">
                  <c:v>0.55048859934853422</c:v>
                </c:pt>
                <c:pt idx="7">
                  <c:v>0.55873925501432664</c:v>
                </c:pt>
                <c:pt idx="8">
                  <c:v>0.53045685279187815</c:v>
                </c:pt>
                <c:pt idx="9">
                  <c:v>0.50574712643678166</c:v>
                </c:pt>
                <c:pt idx="10">
                  <c:v>0.49578059071729957</c:v>
                </c:pt>
                <c:pt idx="11">
                  <c:v>0.47775628626692457</c:v>
                </c:pt>
                <c:pt idx="12">
                  <c:v>0.49023090586145646</c:v>
                </c:pt>
              </c:numCache>
            </c:numRef>
          </c:val>
        </c:ser>
        <c:ser>
          <c:idx val="10"/>
          <c:order val="10"/>
          <c:tx>
            <c:strRef>
              <c:f>'233 Czerwiec'!$E$55</c:f>
              <c:strCache>
                <c:ptCount val="1"/>
                <c:pt idx="0">
                  <c:v>Adrian Baczmański</c:v>
                </c:pt>
              </c:strCache>
            </c:strRef>
          </c:tx>
          <c:val>
            <c:numRef>
              <c:f>'233 Czerwiec'!$F$55:$R$55</c:f>
              <c:numCache>
                <c:formatCode>0.0000</c:formatCode>
                <c:ptCount val="13"/>
                <c:pt idx="0">
                  <c:v>0.375</c:v>
                </c:pt>
                <c:pt idx="1">
                  <c:v>0.50574712643678166</c:v>
                </c:pt>
                <c:pt idx="2">
                  <c:v>0.43846153846153846</c:v>
                </c:pt>
                <c:pt idx="3">
                  <c:v>0.42857142857142855</c:v>
                </c:pt>
                <c:pt idx="4">
                  <c:v>0.43378995433789952</c:v>
                </c:pt>
                <c:pt idx="5">
                  <c:v>0.45593869731800768</c:v>
                </c:pt>
                <c:pt idx="6">
                  <c:v>0.44951140065146578</c:v>
                </c:pt>
                <c:pt idx="7">
                  <c:v>0.47564469914040114</c:v>
                </c:pt>
                <c:pt idx="8">
                  <c:v>0.48984771573604063</c:v>
                </c:pt>
                <c:pt idx="9">
                  <c:v>0.47126436781609193</c:v>
                </c:pt>
                <c:pt idx="10">
                  <c:v>0.44514767932489452</c:v>
                </c:pt>
                <c:pt idx="11">
                  <c:v>0.42940038684719534</c:v>
                </c:pt>
                <c:pt idx="12">
                  <c:v>0.39431616341030196</c:v>
                </c:pt>
              </c:numCache>
            </c:numRef>
          </c:val>
        </c:ser>
        <c:ser>
          <c:idx val="11"/>
          <c:order val="11"/>
          <c:tx>
            <c:strRef>
              <c:f>'233 Czerwiec'!$E$56</c:f>
              <c:strCache>
                <c:ptCount val="1"/>
                <c:pt idx="0">
                  <c:v>Jan B Kowal</c:v>
                </c:pt>
              </c:strCache>
            </c:strRef>
          </c:tx>
          <c:val>
            <c:numRef>
              <c:f>'233 Czerwiec'!$F$56:$R$56</c:f>
              <c:numCache>
                <c:formatCode>0.0000</c:formatCode>
                <c:ptCount val="13"/>
                <c:pt idx="0">
                  <c:v>0.375</c:v>
                </c:pt>
                <c:pt idx="1">
                  <c:v>0.41379310344827586</c:v>
                </c:pt>
                <c:pt idx="2">
                  <c:v>0.3923076923076923</c:v>
                </c:pt>
                <c:pt idx="3">
                  <c:v>0.43428571428571427</c:v>
                </c:pt>
                <c:pt idx="4">
                  <c:v>0.39269406392694062</c:v>
                </c:pt>
                <c:pt idx="5">
                  <c:v>0.4061302681992337</c:v>
                </c:pt>
                <c:pt idx="6">
                  <c:v>0.38110749185667753</c:v>
                </c:pt>
                <c:pt idx="7">
                  <c:v>0.41547277936962751</c:v>
                </c:pt>
                <c:pt idx="8">
                  <c:v>0.37309644670050762</c:v>
                </c:pt>
                <c:pt idx="9">
                  <c:v>0.3724137931034483</c:v>
                </c:pt>
                <c:pt idx="10">
                  <c:v>0.37341772151898733</c:v>
                </c:pt>
                <c:pt idx="11">
                  <c:v>0.37330754352030948</c:v>
                </c:pt>
                <c:pt idx="12">
                  <c:v>0.38188277087033745</c:v>
                </c:pt>
              </c:numCache>
            </c:numRef>
          </c:val>
        </c:ser>
        <c:ser>
          <c:idx val="12"/>
          <c:order val="12"/>
          <c:tx>
            <c:strRef>
              <c:f>'233 Czerwiec'!$E$57</c:f>
              <c:strCache>
                <c:ptCount val="1"/>
                <c:pt idx="0">
                  <c:v>Łukasz Suska</c:v>
                </c:pt>
              </c:strCache>
            </c:strRef>
          </c:tx>
          <c:val>
            <c:numRef>
              <c:f>'233 Czerwiec'!$F$57:$R$57</c:f>
              <c:numCache>
                <c:formatCode>0.0000</c:formatCode>
                <c:ptCount val="13"/>
                <c:pt idx="0">
                  <c:v>0.625</c:v>
                </c:pt>
                <c:pt idx="1">
                  <c:v>0.56321839080459768</c:v>
                </c:pt>
                <c:pt idx="2">
                  <c:v>0.5</c:v>
                </c:pt>
                <c:pt idx="3">
                  <c:v>0.53142857142857147</c:v>
                </c:pt>
                <c:pt idx="4">
                  <c:v>0.54794520547945202</c:v>
                </c:pt>
                <c:pt idx="5">
                  <c:v>0.52873563218390807</c:v>
                </c:pt>
                <c:pt idx="6">
                  <c:v>0.48859934853420195</c:v>
                </c:pt>
                <c:pt idx="7">
                  <c:v>0.45272206303724927</c:v>
                </c:pt>
                <c:pt idx="8">
                  <c:v>0.41878172588832485</c:v>
                </c:pt>
                <c:pt idx="9">
                  <c:v>0.4206896551724138</c:v>
                </c:pt>
                <c:pt idx="10">
                  <c:v>0.39029535864978904</c:v>
                </c:pt>
                <c:pt idx="11">
                  <c:v>0.36750483558994196</c:v>
                </c:pt>
                <c:pt idx="12">
                  <c:v>0.34635879218472471</c:v>
                </c:pt>
              </c:numCache>
            </c:numRef>
          </c:val>
        </c:ser>
        <c:ser>
          <c:idx val="13"/>
          <c:order val="13"/>
          <c:tx>
            <c:strRef>
              <c:f>'233 Czerwiec'!$E$58</c:f>
              <c:strCache>
                <c:ptCount val="1"/>
                <c:pt idx="0">
                  <c:v> Grzegorz Trzeciakiewicz</c:v>
                </c:pt>
              </c:strCache>
            </c:strRef>
          </c:tx>
          <c:val>
            <c:numRef>
              <c:f>'233 Czerwiec'!$F$58:$R$58</c:f>
              <c:numCache>
                <c:formatCode>0.0000</c:formatCode>
                <c:ptCount val="13"/>
                <c:pt idx="0">
                  <c:v>0.47499999999999998</c:v>
                </c:pt>
                <c:pt idx="1">
                  <c:v>0.52873563218390807</c:v>
                </c:pt>
                <c:pt idx="2">
                  <c:v>0.49230769230769234</c:v>
                </c:pt>
                <c:pt idx="3">
                  <c:v>0.49142857142857144</c:v>
                </c:pt>
                <c:pt idx="4">
                  <c:v>0.45662100456621002</c:v>
                </c:pt>
                <c:pt idx="5">
                  <c:v>0.39846743295019155</c:v>
                </c:pt>
                <c:pt idx="6">
                  <c:v>0.38762214983713356</c:v>
                </c:pt>
                <c:pt idx="7">
                  <c:v>0.37249283667621774</c:v>
                </c:pt>
                <c:pt idx="8">
                  <c:v>0.34010152284263961</c:v>
                </c:pt>
                <c:pt idx="9">
                  <c:v>0.30804597701149428</c:v>
                </c:pt>
                <c:pt idx="10">
                  <c:v>0.30168776371308015</c:v>
                </c:pt>
                <c:pt idx="11">
                  <c:v>0.30947775628626695</c:v>
                </c:pt>
                <c:pt idx="12">
                  <c:v>0.28419182948490229</c:v>
                </c:pt>
              </c:numCache>
            </c:numRef>
          </c:val>
        </c:ser>
        <c:ser>
          <c:idx val="14"/>
          <c:order val="14"/>
          <c:tx>
            <c:strRef>
              <c:f>'233 Czerwiec'!$E$59</c:f>
              <c:strCache>
                <c:ptCount val="1"/>
                <c:pt idx="0">
                  <c:v>Piotr Żmuda Trzebiatowski</c:v>
                </c:pt>
              </c:strCache>
            </c:strRef>
          </c:tx>
          <c:val>
            <c:numRef>
              <c:f>'233 Czerwiec'!$F$59:$R$59</c:f>
              <c:numCache>
                <c:formatCode>0.0000</c:formatCode>
                <c:ptCount val="13"/>
                <c:pt idx="0">
                  <c:v>0.32500000000000001</c:v>
                </c:pt>
                <c:pt idx="1">
                  <c:v>0.31034482758620691</c:v>
                </c:pt>
                <c:pt idx="2">
                  <c:v>0.31538461538461537</c:v>
                </c:pt>
                <c:pt idx="3">
                  <c:v>0.33714285714285713</c:v>
                </c:pt>
                <c:pt idx="4">
                  <c:v>0.28310502283105021</c:v>
                </c:pt>
                <c:pt idx="5">
                  <c:v>0.34482758620689657</c:v>
                </c:pt>
                <c:pt idx="6">
                  <c:v>0.33550488599348532</c:v>
                </c:pt>
                <c:pt idx="7">
                  <c:v>0.35816618911174786</c:v>
                </c:pt>
                <c:pt idx="8">
                  <c:v>0.31725888324873097</c:v>
                </c:pt>
                <c:pt idx="9">
                  <c:v>0.30344827586206896</c:v>
                </c:pt>
                <c:pt idx="10">
                  <c:v>0.27848101265822783</c:v>
                </c:pt>
                <c:pt idx="11">
                  <c:v>0.2688588007736944</c:v>
                </c:pt>
                <c:pt idx="12">
                  <c:v>0.27353463587921845</c:v>
                </c:pt>
              </c:numCache>
            </c:numRef>
          </c:val>
        </c:ser>
        <c:ser>
          <c:idx val="15"/>
          <c:order val="15"/>
          <c:tx>
            <c:strRef>
              <c:f>'233 Czerwiec'!$E$60</c:f>
              <c:strCache>
                <c:ptCount val="1"/>
                <c:pt idx="0">
                  <c:v>Jan Kuciński</c:v>
                </c:pt>
              </c:strCache>
            </c:strRef>
          </c:tx>
          <c:val>
            <c:numRef>
              <c:f>'233 Czerwiec'!$F$60:$R$60</c:f>
              <c:numCache>
                <c:formatCode>0.0000</c:formatCode>
                <c:ptCount val="13"/>
                <c:pt idx="0">
                  <c:v>0.625</c:v>
                </c:pt>
                <c:pt idx="1">
                  <c:v>0.74712643678160917</c:v>
                </c:pt>
                <c:pt idx="2">
                  <c:v>0.75384615384615383</c:v>
                </c:pt>
                <c:pt idx="3">
                  <c:v>0.72571428571428576</c:v>
                </c:pt>
                <c:pt idx="4">
                  <c:v>0.70319634703196343</c:v>
                </c:pt>
                <c:pt idx="5">
                  <c:v>0.59003831417624519</c:v>
                </c:pt>
                <c:pt idx="6">
                  <c:v>0.50162866449511401</c:v>
                </c:pt>
                <c:pt idx="7">
                  <c:v>0.44126074498567336</c:v>
                </c:pt>
                <c:pt idx="8">
                  <c:v>0.39086294416243655</c:v>
                </c:pt>
                <c:pt idx="9">
                  <c:v>0.35402298850574715</c:v>
                </c:pt>
                <c:pt idx="10">
                  <c:v>0.32489451476793246</c:v>
                </c:pt>
                <c:pt idx="11">
                  <c:v>0.2978723404255319</c:v>
                </c:pt>
                <c:pt idx="12">
                  <c:v>0.27353463587921845</c:v>
                </c:pt>
              </c:numCache>
            </c:numRef>
          </c:val>
        </c:ser>
        <c:ser>
          <c:idx val="16"/>
          <c:order val="16"/>
          <c:tx>
            <c:strRef>
              <c:f>'233 Czerwiec'!$E$61</c:f>
              <c:strCache>
                <c:ptCount val="1"/>
                <c:pt idx="0">
                  <c:v>Weronika Kojtka</c:v>
                </c:pt>
              </c:strCache>
            </c:strRef>
          </c:tx>
          <c:val>
            <c:numRef>
              <c:f>'233 Czerwiec'!$F$61:$R$61</c:f>
              <c:numCache>
                <c:formatCode>0.0000</c:formatCode>
                <c:ptCount val="13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marker val="1"/>
        <c:axId val="135418624"/>
        <c:axId val="135420160"/>
      </c:lineChart>
      <c:catAx>
        <c:axId val="135418624"/>
        <c:scaling>
          <c:orientation val="minMax"/>
        </c:scaling>
        <c:axPos val="b"/>
        <c:numFmt formatCode="General" sourceLinked="1"/>
        <c:tickLblPos val="nextTo"/>
        <c:crossAx val="135420160"/>
        <c:crosses val="autoZero"/>
        <c:auto val="1"/>
        <c:lblAlgn val="ctr"/>
        <c:lblOffset val="100"/>
      </c:catAx>
      <c:valAx>
        <c:axId val="135420160"/>
        <c:scaling>
          <c:orientation val="minMax"/>
          <c:max val="1.1000000000000001"/>
          <c:min val="0.30000000000000032"/>
        </c:scaling>
        <c:axPos val="l"/>
        <c:majorGridlines/>
        <c:numFmt formatCode="0.0" sourceLinked="0"/>
        <c:tickLblPos val="nextTo"/>
        <c:crossAx val="13541862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35112766756E-2"/>
          <c:w val="0.27641461124595107"/>
          <c:h val="0.75763269969916802"/>
        </c:manualLayout>
      </c:layout>
    </c:legend>
    <c:plotVisOnly val="1"/>
    <c:dispBlanksAs val="gap"/>
  </c:chart>
  <c:printSettings>
    <c:headerFooter/>
    <c:pageMargins b="0.75000000000001332" l="0.70000000000000062" r="0.70000000000000062" t="0.75000000000001332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587"/>
          <c:y val="3.9863574745464515E-2"/>
          <c:w val="0.7138140574633659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'232 Maj'!$E$28</c:f>
              <c:strCache>
                <c:ptCount val="1"/>
                <c:pt idx="0">
                  <c:v>Paweł Kikel</c:v>
                </c:pt>
              </c:strCache>
            </c:strRef>
          </c:tx>
          <c:val>
            <c:numRef>
              <c:f>'232 Maj'!$F$28:$R$28</c:f>
              <c:numCache>
                <c:formatCode>0.0000</c:formatCode>
                <c:ptCount val="13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'232 Maj'!$E$29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'232 Maj'!$F$29:$R$29</c:f>
              <c:numCache>
                <c:formatCode>0.0000</c:formatCode>
                <c:ptCount val="13"/>
                <c:pt idx="0">
                  <c:v>0.95348837209302328</c:v>
                </c:pt>
                <c:pt idx="1">
                  <c:v>0.93333333333333335</c:v>
                </c:pt>
                <c:pt idx="2">
                  <c:v>0.98496240601503759</c:v>
                </c:pt>
                <c:pt idx="3">
                  <c:v>0.94505494505494503</c:v>
                </c:pt>
                <c:pt idx="4">
                  <c:v>0.9</c:v>
                </c:pt>
                <c:pt idx="5">
                  <c:v>0.90647482014388492</c:v>
                </c:pt>
                <c:pt idx="6">
                  <c:v>0.91463414634146345</c:v>
                </c:pt>
                <c:pt idx="7">
                  <c:v>0.90981432360742709</c:v>
                </c:pt>
                <c:pt idx="8">
                  <c:v>0.9105882352941177</c:v>
                </c:pt>
                <c:pt idx="9">
                  <c:v>0.89429175475687106</c:v>
                </c:pt>
                <c:pt idx="10">
                  <c:v>0.90173410404624277</c:v>
                </c:pt>
                <c:pt idx="11">
                  <c:v>0.90123456790123457</c:v>
                </c:pt>
                <c:pt idx="12">
                  <c:v>0.89303079416531606</c:v>
                </c:pt>
              </c:numCache>
            </c:numRef>
          </c:val>
        </c:ser>
        <c:ser>
          <c:idx val="2"/>
          <c:order val="2"/>
          <c:tx>
            <c:strRef>
              <c:f>'232 Maj'!$E$30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'232 Maj'!$F$30:$R$30</c:f>
              <c:numCache>
                <c:formatCode>0.0000</c:formatCode>
                <c:ptCount val="13"/>
                <c:pt idx="0">
                  <c:v>0.81395348837209303</c:v>
                </c:pt>
                <c:pt idx="1">
                  <c:v>0.93333333333333335</c:v>
                </c:pt>
                <c:pt idx="2">
                  <c:v>0.94736842105263153</c:v>
                </c:pt>
                <c:pt idx="3">
                  <c:v>0.93406593406593408</c:v>
                </c:pt>
                <c:pt idx="4">
                  <c:v>0.91304347826086951</c:v>
                </c:pt>
                <c:pt idx="5">
                  <c:v>0.88848920863309355</c:v>
                </c:pt>
                <c:pt idx="6">
                  <c:v>0.87195121951219512</c:v>
                </c:pt>
                <c:pt idx="7">
                  <c:v>0.85411140583554379</c:v>
                </c:pt>
                <c:pt idx="8">
                  <c:v>0.85176470588235298</c:v>
                </c:pt>
                <c:pt idx="9">
                  <c:v>0.85412262156448204</c:v>
                </c:pt>
                <c:pt idx="10">
                  <c:v>0.8574181117533719</c:v>
                </c:pt>
                <c:pt idx="11">
                  <c:v>0.8571428571428571</c:v>
                </c:pt>
                <c:pt idx="12">
                  <c:v>0.85089141004862234</c:v>
                </c:pt>
              </c:numCache>
            </c:numRef>
          </c:val>
        </c:ser>
        <c:ser>
          <c:idx val="3"/>
          <c:order val="3"/>
          <c:tx>
            <c:strRef>
              <c:f>'232 Maj'!$E$31</c:f>
              <c:strCache>
                <c:ptCount val="1"/>
                <c:pt idx="0">
                  <c:v>Mateusz Jezierski</c:v>
                </c:pt>
              </c:strCache>
            </c:strRef>
          </c:tx>
          <c:val>
            <c:numRef>
              <c:f>'232 Maj'!$F$31:$R$31</c:f>
              <c:numCache>
                <c:formatCode>0.0000</c:formatCode>
                <c:ptCount val="13"/>
                <c:pt idx="0">
                  <c:v>0.83720930232558144</c:v>
                </c:pt>
                <c:pt idx="1">
                  <c:v>0.66666666666666663</c:v>
                </c:pt>
                <c:pt idx="2">
                  <c:v>0.7142857142857143</c:v>
                </c:pt>
                <c:pt idx="3">
                  <c:v>0.76923076923076927</c:v>
                </c:pt>
                <c:pt idx="4">
                  <c:v>0.77826086956521734</c:v>
                </c:pt>
                <c:pt idx="5">
                  <c:v>0.76618705035971224</c:v>
                </c:pt>
                <c:pt idx="6">
                  <c:v>0.73780487804878048</c:v>
                </c:pt>
                <c:pt idx="7">
                  <c:v>0.73474801061007955</c:v>
                </c:pt>
                <c:pt idx="8">
                  <c:v>0.74117647058823533</c:v>
                </c:pt>
                <c:pt idx="9">
                  <c:v>0.7463002114164905</c:v>
                </c:pt>
                <c:pt idx="10">
                  <c:v>0.73795761078998068</c:v>
                </c:pt>
                <c:pt idx="11">
                  <c:v>0.7407407407407407</c:v>
                </c:pt>
                <c:pt idx="12">
                  <c:v>0.73257698541329008</c:v>
                </c:pt>
              </c:numCache>
            </c:numRef>
          </c:val>
        </c:ser>
        <c:ser>
          <c:idx val="4"/>
          <c:order val="4"/>
          <c:tx>
            <c:strRef>
              <c:f>'232 Maj'!$E$32</c:f>
              <c:strCache>
                <c:ptCount val="1"/>
                <c:pt idx="0">
                  <c:v>Kostiantyn Fedotov</c:v>
                </c:pt>
              </c:strCache>
            </c:strRef>
          </c:tx>
          <c:val>
            <c:numRef>
              <c:f>'232 Maj'!$F$32:$R$32</c:f>
              <c:numCache>
                <c:formatCode>0.0000</c:formatCode>
                <c:ptCount val="13"/>
                <c:pt idx="0">
                  <c:v>0.62790697674418605</c:v>
                </c:pt>
                <c:pt idx="1">
                  <c:v>0.66666666666666663</c:v>
                </c:pt>
                <c:pt idx="2">
                  <c:v>0.74436090225563911</c:v>
                </c:pt>
                <c:pt idx="3">
                  <c:v>0.72527472527472525</c:v>
                </c:pt>
                <c:pt idx="4">
                  <c:v>0.73478260869565215</c:v>
                </c:pt>
                <c:pt idx="5">
                  <c:v>0.68345323741007191</c:v>
                </c:pt>
                <c:pt idx="6">
                  <c:v>0.70121951219512191</c:v>
                </c:pt>
                <c:pt idx="7">
                  <c:v>0.71618037135278512</c:v>
                </c:pt>
                <c:pt idx="8">
                  <c:v>0.70588235294117652</c:v>
                </c:pt>
                <c:pt idx="9">
                  <c:v>0.72093023255813948</c:v>
                </c:pt>
                <c:pt idx="10">
                  <c:v>0.7032755298651252</c:v>
                </c:pt>
                <c:pt idx="11">
                  <c:v>0.69841269841269837</c:v>
                </c:pt>
                <c:pt idx="12">
                  <c:v>0.71150729335494323</c:v>
                </c:pt>
              </c:numCache>
            </c:numRef>
          </c:val>
        </c:ser>
        <c:ser>
          <c:idx val="5"/>
          <c:order val="5"/>
          <c:tx>
            <c:strRef>
              <c:f>'232 Maj'!$E$33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'232 Maj'!$F$33:$R$33</c:f>
              <c:numCache>
                <c:formatCode>0.0000</c:formatCode>
                <c:ptCount val="13"/>
                <c:pt idx="0">
                  <c:v>0.67441860465116277</c:v>
                </c:pt>
                <c:pt idx="1">
                  <c:v>0.6</c:v>
                </c:pt>
                <c:pt idx="2">
                  <c:v>0.66165413533834583</c:v>
                </c:pt>
                <c:pt idx="3">
                  <c:v>0.65384615384615385</c:v>
                </c:pt>
                <c:pt idx="4">
                  <c:v>0.66956521739130437</c:v>
                </c:pt>
                <c:pt idx="5">
                  <c:v>0.63669064748201443</c:v>
                </c:pt>
                <c:pt idx="6">
                  <c:v>0.66463414634146345</c:v>
                </c:pt>
                <c:pt idx="7">
                  <c:v>0.65251989389920428</c:v>
                </c:pt>
                <c:pt idx="8">
                  <c:v>0.66588235294117648</c:v>
                </c:pt>
                <c:pt idx="9">
                  <c:v>0.66596194503171247</c:v>
                </c:pt>
                <c:pt idx="10">
                  <c:v>0.66859344894026973</c:v>
                </c:pt>
                <c:pt idx="11">
                  <c:v>0.67372134038800702</c:v>
                </c:pt>
                <c:pt idx="12">
                  <c:v>0.67260940032414906</c:v>
                </c:pt>
              </c:numCache>
            </c:numRef>
          </c:val>
        </c:ser>
        <c:ser>
          <c:idx val="6"/>
          <c:order val="6"/>
          <c:tx>
            <c:strRef>
              <c:f>'232 Maj'!$E$34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'232 Maj'!$F$34:$R$34</c:f>
              <c:numCache>
                <c:formatCode>0.0000</c:formatCode>
                <c:ptCount val="13"/>
                <c:pt idx="0">
                  <c:v>0.2558139534883721</c:v>
                </c:pt>
                <c:pt idx="1">
                  <c:v>0.53333333333333333</c:v>
                </c:pt>
                <c:pt idx="2">
                  <c:v>0.54135338345864659</c:v>
                </c:pt>
                <c:pt idx="3">
                  <c:v>0.5</c:v>
                </c:pt>
                <c:pt idx="4">
                  <c:v>0.52173913043478259</c:v>
                </c:pt>
                <c:pt idx="5">
                  <c:v>0.52158273381294962</c:v>
                </c:pt>
                <c:pt idx="6">
                  <c:v>0.51829268292682928</c:v>
                </c:pt>
                <c:pt idx="7">
                  <c:v>0.50928381962864722</c:v>
                </c:pt>
                <c:pt idx="8">
                  <c:v>0.5505882352941176</c:v>
                </c:pt>
                <c:pt idx="9">
                  <c:v>0.54756871035940802</c:v>
                </c:pt>
                <c:pt idx="10">
                  <c:v>0.5684007707129094</c:v>
                </c:pt>
                <c:pt idx="11">
                  <c:v>0.56084656084656082</c:v>
                </c:pt>
                <c:pt idx="12">
                  <c:v>0.56564019448946512</c:v>
                </c:pt>
              </c:numCache>
            </c:numRef>
          </c:val>
        </c:ser>
        <c:ser>
          <c:idx val="7"/>
          <c:order val="7"/>
          <c:tx>
            <c:strRef>
              <c:f>'232 Maj'!$E$35</c:f>
              <c:strCache>
                <c:ptCount val="1"/>
                <c:pt idx="0">
                  <c:v>Bartłomiej Gajewski</c:v>
                </c:pt>
              </c:strCache>
            </c:strRef>
          </c:tx>
          <c:val>
            <c:numRef>
              <c:f>'232 Maj'!$F$35:$R$35</c:f>
              <c:numCache>
                <c:formatCode>0.0000</c:formatCode>
                <c:ptCount val="13"/>
                <c:pt idx="0">
                  <c:v>0.60465116279069764</c:v>
                </c:pt>
                <c:pt idx="1">
                  <c:v>0.51111111111111107</c:v>
                </c:pt>
                <c:pt idx="2">
                  <c:v>0.57894736842105265</c:v>
                </c:pt>
                <c:pt idx="3">
                  <c:v>0.60989010989010994</c:v>
                </c:pt>
                <c:pt idx="4">
                  <c:v>0.6</c:v>
                </c:pt>
                <c:pt idx="5">
                  <c:v>0.61870503597122306</c:v>
                </c:pt>
                <c:pt idx="6">
                  <c:v>0.60365853658536583</c:v>
                </c:pt>
                <c:pt idx="7">
                  <c:v>0.56763925729442966</c:v>
                </c:pt>
                <c:pt idx="8">
                  <c:v>0.56000000000000005</c:v>
                </c:pt>
                <c:pt idx="9">
                  <c:v>0.56659619450317122</c:v>
                </c:pt>
                <c:pt idx="10">
                  <c:v>0.5722543352601156</c:v>
                </c:pt>
                <c:pt idx="11">
                  <c:v>0.54850088183421519</c:v>
                </c:pt>
                <c:pt idx="12">
                  <c:v>0.53808752025931927</c:v>
                </c:pt>
              </c:numCache>
            </c:numRef>
          </c:val>
        </c:ser>
        <c:marker val="1"/>
        <c:axId val="159128960"/>
        <c:axId val="159138944"/>
      </c:lineChart>
      <c:catAx>
        <c:axId val="159128960"/>
        <c:scaling>
          <c:orientation val="minMax"/>
        </c:scaling>
        <c:axPos val="b"/>
        <c:numFmt formatCode="General" sourceLinked="1"/>
        <c:tickLblPos val="nextTo"/>
        <c:crossAx val="159138944"/>
        <c:crosses val="autoZero"/>
        <c:auto val="1"/>
        <c:lblAlgn val="ctr"/>
        <c:lblOffset val="100"/>
      </c:catAx>
      <c:valAx>
        <c:axId val="159138944"/>
        <c:scaling>
          <c:orientation val="minMax"/>
          <c:max val="1.1000000000000001"/>
          <c:min val="0.30000000000000032"/>
        </c:scaling>
        <c:axPos val="l"/>
        <c:majorGridlines/>
        <c:numFmt formatCode="0.0" sourceLinked="0"/>
        <c:tickLblPos val="nextTo"/>
        <c:crossAx val="15912896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7615120093037793"/>
          <c:h val="0.45587166548188907"/>
        </c:manualLayout>
      </c:layout>
    </c:legend>
    <c:plotVisOnly val="1"/>
    <c:dispBlanksAs val="gap"/>
  </c:chart>
  <c:printSettings>
    <c:headerFooter/>
    <c:pageMargins b="0.75000000000001388" l="0.70000000000000062" r="0.70000000000000062" t="0.75000000000001388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587"/>
          <c:y val="3.9863574745464515E-2"/>
          <c:w val="0.7138140574633659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'231 Kwiecień'!$E$24</c:f>
              <c:strCache>
                <c:ptCount val="1"/>
                <c:pt idx="0">
                  <c:v>Mateusz Jezierski</c:v>
                </c:pt>
              </c:strCache>
            </c:strRef>
          </c:tx>
          <c:val>
            <c:numRef>
              <c:f>'231 Kwiecień'!$F$24:$R$24</c:f>
              <c:numCache>
                <c:formatCode>0.0000</c:formatCode>
                <c:ptCount val="13"/>
                <c:pt idx="0">
                  <c:v>0.92307692307692313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'231 Kwiecień'!$E$25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'231 Kwiecień'!$F$25:$R$25</c:f>
              <c:numCache>
                <c:formatCode>0.0000</c:formatCode>
                <c:ptCount val="13"/>
                <c:pt idx="0">
                  <c:v>0.38461538461538464</c:v>
                </c:pt>
                <c:pt idx="1">
                  <c:v>0.61290322580645162</c:v>
                </c:pt>
                <c:pt idx="2">
                  <c:v>0.95121951219512191</c:v>
                </c:pt>
                <c:pt idx="3">
                  <c:v>0.9</c:v>
                </c:pt>
                <c:pt idx="4">
                  <c:v>0.89610389610389607</c:v>
                </c:pt>
                <c:pt idx="5">
                  <c:v>0.81521739130434778</c:v>
                </c:pt>
                <c:pt idx="6">
                  <c:v>0.78181818181818186</c:v>
                </c:pt>
                <c:pt idx="7">
                  <c:v>0.78861788617886175</c:v>
                </c:pt>
                <c:pt idx="8">
                  <c:v>0.83941605839416056</c:v>
                </c:pt>
                <c:pt idx="9">
                  <c:v>0.85350318471337583</c:v>
                </c:pt>
                <c:pt idx="10">
                  <c:v>0.86627906976744184</c:v>
                </c:pt>
                <c:pt idx="11">
                  <c:v>0.89839572192513373</c:v>
                </c:pt>
                <c:pt idx="12">
                  <c:v>0.953125</c:v>
                </c:pt>
              </c:numCache>
            </c:numRef>
          </c:val>
        </c:ser>
        <c:ser>
          <c:idx val="2"/>
          <c:order val="2"/>
          <c:tx>
            <c:strRef>
              <c:f>'231 Kwiecień'!$E$26</c:f>
              <c:strCache>
                <c:ptCount val="1"/>
                <c:pt idx="0">
                  <c:v>Robert "Stanley" Stańczyk</c:v>
                </c:pt>
              </c:strCache>
            </c:strRef>
          </c:tx>
          <c:val>
            <c:numRef>
              <c:f>'231 Kwiecień'!$F$26:$R$26</c:f>
              <c:numCache>
                <c:formatCode>0.0000</c:formatCode>
                <c:ptCount val="13"/>
                <c:pt idx="0">
                  <c:v>1</c:v>
                </c:pt>
                <c:pt idx="1">
                  <c:v>0.77419354838709675</c:v>
                </c:pt>
                <c:pt idx="2">
                  <c:v>0.78048780487804881</c:v>
                </c:pt>
                <c:pt idx="3">
                  <c:v>0.73333333333333328</c:v>
                </c:pt>
                <c:pt idx="4">
                  <c:v>0.75324675324675328</c:v>
                </c:pt>
                <c:pt idx="5">
                  <c:v>0.81521739130434778</c:v>
                </c:pt>
                <c:pt idx="6">
                  <c:v>0.8</c:v>
                </c:pt>
                <c:pt idx="7">
                  <c:v>0.84552845528455289</c:v>
                </c:pt>
                <c:pt idx="8">
                  <c:v>0.88321167883211682</c:v>
                </c:pt>
                <c:pt idx="9">
                  <c:v>0.86624203821656054</c:v>
                </c:pt>
                <c:pt idx="10">
                  <c:v>0.88953488372093026</c:v>
                </c:pt>
                <c:pt idx="11">
                  <c:v>0.93048128342245995</c:v>
                </c:pt>
                <c:pt idx="12">
                  <c:v>0.953125</c:v>
                </c:pt>
              </c:numCache>
            </c:numRef>
          </c:val>
        </c:ser>
        <c:ser>
          <c:idx val="3"/>
          <c:order val="3"/>
          <c:tx>
            <c:strRef>
              <c:f>'231 Kwiecień'!$E$27</c:f>
              <c:strCache>
                <c:ptCount val="1"/>
                <c:pt idx="0">
                  <c:v>Bartłomiej Gajewski</c:v>
                </c:pt>
              </c:strCache>
            </c:strRef>
          </c:tx>
          <c:val>
            <c:numRef>
              <c:f>'231 Kwiecień'!$F$27:$R$27</c:f>
              <c:numCache>
                <c:formatCode>0.0000</c:formatCode>
                <c:ptCount val="13"/>
                <c:pt idx="0">
                  <c:v>0.76923076923076927</c:v>
                </c:pt>
                <c:pt idx="1">
                  <c:v>0.54838709677419351</c:v>
                </c:pt>
                <c:pt idx="2">
                  <c:v>0.92682926829268297</c:v>
                </c:pt>
                <c:pt idx="3">
                  <c:v>0.8833333333333333</c:v>
                </c:pt>
                <c:pt idx="4">
                  <c:v>0.83116883116883122</c:v>
                </c:pt>
                <c:pt idx="5">
                  <c:v>0.84782608695652173</c:v>
                </c:pt>
                <c:pt idx="6">
                  <c:v>0.83636363636363631</c:v>
                </c:pt>
                <c:pt idx="7">
                  <c:v>0.83739837398373984</c:v>
                </c:pt>
                <c:pt idx="8">
                  <c:v>0.81751824817518248</c:v>
                </c:pt>
                <c:pt idx="9">
                  <c:v>0.76433121019108285</c:v>
                </c:pt>
                <c:pt idx="10">
                  <c:v>0.79651162790697672</c:v>
                </c:pt>
                <c:pt idx="11">
                  <c:v>0.81283422459893051</c:v>
                </c:pt>
                <c:pt idx="12">
                  <c:v>0.79166666666666663</c:v>
                </c:pt>
              </c:numCache>
            </c:numRef>
          </c:val>
        </c:ser>
        <c:ser>
          <c:idx val="4"/>
          <c:order val="4"/>
          <c:tx>
            <c:strRef>
              <c:f>'231 Kwiecień'!$E$28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'231 Kwiecień'!$F$28:$R$28</c:f>
              <c:numCache>
                <c:formatCode>0.0000</c:formatCode>
                <c:ptCount val="13"/>
                <c:pt idx="0">
                  <c:v>0.30769230769230771</c:v>
                </c:pt>
                <c:pt idx="1">
                  <c:v>0.45161290322580644</c:v>
                </c:pt>
                <c:pt idx="2">
                  <c:v>0.78048780487804881</c:v>
                </c:pt>
                <c:pt idx="3">
                  <c:v>0.68333333333333335</c:v>
                </c:pt>
                <c:pt idx="4">
                  <c:v>0.58441558441558439</c:v>
                </c:pt>
                <c:pt idx="5">
                  <c:v>0.58695652173913049</c:v>
                </c:pt>
                <c:pt idx="6">
                  <c:v>0.5636363636363636</c:v>
                </c:pt>
                <c:pt idx="7">
                  <c:v>0.58536585365853655</c:v>
                </c:pt>
                <c:pt idx="8">
                  <c:v>0.55474452554744524</c:v>
                </c:pt>
                <c:pt idx="9">
                  <c:v>0.49681528662420382</c:v>
                </c:pt>
                <c:pt idx="10">
                  <c:v>0.48837209302325579</c:v>
                </c:pt>
                <c:pt idx="11">
                  <c:v>0.48128342245989303</c:v>
                </c:pt>
                <c:pt idx="12">
                  <c:v>0.46875</c:v>
                </c:pt>
              </c:numCache>
            </c:numRef>
          </c:val>
        </c:ser>
        <c:ser>
          <c:idx val="5"/>
          <c:order val="5"/>
          <c:tx>
            <c:strRef>
              <c:f>'231 Kwiecień'!$E$29</c:f>
              <c:strCache>
                <c:ptCount val="1"/>
                <c:pt idx="0">
                  <c:v>Ania "Talvi" Kleniewska</c:v>
                </c:pt>
              </c:strCache>
            </c:strRef>
          </c:tx>
          <c:val>
            <c:numRef>
              <c:f>'231 Kwiecień'!$F$29:$R$29</c:f>
              <c:numCache>
                <c:formatCode>0.0000</c:formatCode>
                <c:ptCount val="13"/>
                <c:pt idx="0">
                  <c:v>0.30769230769230771</c:v>
                </c:pt>
                <c:pt idx="1">
                  <c:v>0.16129032258064516</c:v>
                </c:pt>
                <c:pt idx="2">
                  <c:v>0.12195121951219512</c:v>
                </c:pt>
                <c:pt idx="3">
                  <c:v>0.16666666666666666</c:v>
                </c:pt>
                <c:pt idx="4">
                  <c:v>0.23376623376623376</c:v>
                </c:pt>
                <c:pt idx="5">
                  <c:v>0.19565217391304349</c:v>
                </c:pt>
                <c:pt idx="6">
                  <c:v>0.22727272727272727</c:v>
                </c:pt>
                <c:pt idx="7">
                  <c:v>0.28455284552845528</c:v>
                </c:pt>
                <c:pt idx="8">
                  <c:v>0.34306569343065696</c:v>
                </c:pt>
                <c:pt idx="9">
                  <c:v>0.36942675159235666</c:v>
                </c:pt>
                <c:pt idx="10">
                  <c:v>0.39534883720930231</c:v>
                </c:pt>
                <c:pt idx="11">
                  <c:v>0.41711229946524064</c:v>
                </c:pt>
                <c:pt idx="12">
                  <c:v>0.41666666666666669</c:v>
                </c:pt>
              </c:numCache>
            </c:numRef>
          </c:val>
        </c:ser>
        <c:marker val="1"/>
        <c:axId val="159208192"/>
        <c:axId val="159209728"/>
      </c:lineChart>
      <c:catAx>
        <c:axId val="159208192"/>
        <c:scaling>
          <c:orientation val="minMax"/>
        </c:scaling>
        <c:axPos val="b"/>
        <c:numFmt formatCode="General" sourceLinked="1"/>
        <c:tickLblPos val="nextTo"/>
        <c:crossAx val="159209728"/>
        <c:crosses val="autoZero"/>
        <c:auto val="1"/>
        <c:lblAlgn val="ctr"/>
        <c:lblOffset val="100"/>
      </c:catAx>
      <c:valAx>
        <c:axId val="159209728"/>
        <c:scaling>
          <c:orientation val="minMax"/>
          <c:max val="1.1000000000000001"/>
          <c:min val="0.1"/>
        </c:scaling>
        <c:axPos val="l"/>
        <c:majorGridlines/>
        <c:numFmt formatCode="0.0" sourceLinked="0"/>
        <c:tickLblPos val="nextTo"/>
        <c:crossAx val="15920819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7615120093037793"/>
          <c:h val="0.45587166548188907"/>
        </c:manualLayout>
      </c:layout>
    </c:legend>
    <c:plotVisOnly val="1"/>
    <c:dispBlanksAs val="gap"/>
  </c:chart>
  <c:printSettings>
    <c:headerFooter/>
    <c:pageMargins b="0.75000000000001388" l="0.70000000000000062" r="0.70000000000000062" t="0.75000000000001388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598"/>
          <c:y val="3.9863574745464515E-2"/>
          <c:w val="0.71381405746336613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'230 Marzec'!$E$26</c:f>
              <c:strCache>
                <c:ptCount val="1"/>
                <c:pt idx="0">
                  <c:v>Paweł Kikel</c:v>
                </c:pt>
              </c:strCache>
            </c:strRef>
          </c:tx>
          <c:val>
            <c:numRef>
              <c:f>'230 Marzec'!$F$26:$N$26</c:f>
              <c:numCache>
                <c:formatCode>0.0000</c:formatCode>
                <c:ptCount val="9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</c:ser>
        <c:ser>
          <c:idx val="1"/>
          <c:order val="1"/>
          <c:tx>
            <c:strRef>
              <c:f>'230 Marzec'!$E$27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'230 Marzec'!$F$27:$N$27</c:f>
              <c:numCache>
                <c:formatCode>0.0000</c:formatCode>
                <c:ptCount val="9"/>
                <c:pt idx="0">
                  <c:v>1</c:v>
                </c:pt>
                <c:pt idx="1">
                  <c:v>0.87234042553191493</c:v>
                </c:pt>
                <c:pt idx="2">
                  <c:v>0.87323943661971826</c:v>
                </c:pt>
                <c:pt idx="3">
                  <c:v>0.88297872340425532</c:v>
                </c:pt>
                <c:pt idx="4">
                  <c:v>0.81081081081081086</c:v>
                </c:pt>
                <c:pt idx="5">
                  <c:v>0.86065573770491799</c:v>
                </c:pt>
                <c:pt idx="6">
                  <c:v>0.84397163120567376</c:v>
                </c:pt>
                <c:pt idx="7">
                  <c:v>0.86274509803921573</c:v>
                </c:pt>
                <c:pt idx="8">
                  <c:v>0.8571428571428571</c:v>
                </c:pt>
              </c:numCache>
            </c:numRef>
          </c:val>
        </c:ser>
        <c:ser>
          <c:idx val="2"/>
          <c:order val="2"/>
          <c:tx>
            <c:strRef>
              <c:f>'230 Marzec'!$E$28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'230 Marzec'!$F$28:$N$28</c:f>
              <c:numCache>
                <c:formatCode>0.0000</c:formatCode>
                <c:ptCount val="9"/>
                <c:pt idx="0">
                  <c:v>0.875</c:v>
                </c:pt>
                <c:pt idx="1">
                  <c:v>0.80851063829787229</c:v>
                </c:pt>
                <c:pt idx="2">
                  <c:v>0.85915492957746475</c:v>
                </c:pt>
                <c:pt idx="3">
                  <c:v>0.8936170212765957</c:v>
                </c:pt>
                <c:pt idx="4">
                  <c:v>0.85585585585585588</c:v>
                </c:pt>
                <c:pt idx="5">
                  <c:v>0.90163934426229508</c:v>
                </c:pt>
                <c:pt idx="6">
                  <c:v>0.85815602836879434</c:v>
                </c:pt>
                <c:pt idx="7">
                  <c:v>0.84313725490196079</c:v>
                </c:pt>
                <c:pt idx="8">
                  <c:v>0.8392857142857143</c:v>
                </c:pt>
              </c:numCache>
            </c:numRef>
          </c:val>
        </c:ser>
        <c:ser>
          <c:idx val="3"/>
          <c:order val="3"/>
          <c:tx>
            <c:strRef>
              <c:f>'230 Marzec'!$E$29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'230 Marzec'!$F$29:$N$29</c:f>
              <c:numCache>
                <c:formatCode>0.0000</c:formatCode>
                <c:ptCount val="9"/>
                <c:pt idx="0">
                  <c:v>0.70833333333333337</c:v>
                </c:pt>
                <c:pt idx="1">
                  <c:v>0.72340425531914898</c:v>
                </c:pt>
                <c:pt idx="2">
                  <c:v>0.71830985915492962</c:v>
                </c:pt>
                <c:pt idx="3">
                  <c:v>0.76595744680851063</c:v>
                </c:pt>
                <c:pt idx="4">
                  <c:v>0.73873873873873874</c:v>
                </c:pt>
                <c:pt idx="5">
                  <c:v>0.73770491803278693</c:v>
                </c:pt>
                <c:pt idx="6">
                  <c:v>0.76595744680851063</c:v>
                </c:pt>
                <c:pt idx="7">
                  <c:v>0.73856209150326801</c:v>
                </c:pt>
                <c:pt idx="8">
                  <c:v>0.72619047619047616</c:v>
                </c:pt>
              </c:numCache>
            </c:numRef>
          </c:val>
        </c:ser>
        <c:ser>
          <c:idx val="4"/>
          <c:order val="4"/>
          <c:tx>
            <c:strRef>
              <c:f>'230 Marzec'!$E$30</c:f>
              <c:strCache>
                <c:ptCount val="1"/>
                <c:pt idx="0">
                  <c:v>Robert "Stalney" Stańczyk</c:v>
                </c:pt>
              </c:strCache>
            </c:strRef>
          </c:tx>
          <c:val>
            <c:numRef>
              <c:f>'230 Marzec'!$F$30:$N$30</c:f>
              <c:numCache>
                <c:formatCode>0.0000</c:formatCode>
                <c:ptCount val="9"/>
                <c:pt idx="0">
                  <c:v>0.70833333333333337</c:v>
                </c:pt>
                <c:pt idx="1">
                  <c:v>0.55319148936170215</c:v>
                </c:pt>
                <c:pt idx="2">
                  <c:v>0.59154929577464788</c:v>
                </c:pt>
                <c:pt idx="3">
                  <c:v>0.61702127659574468</c:v>
                </c:pt>
                <c:pt idx="4">
                  <c:v>0.59459459459459463</c:v>
                </c:pt>
                <c:pt idx="5">
                  <c:v>0.67213114754098358</c:v>
                </c:pt>
                <c:pt idx="6">
                  <c:v>0.69503546099290781</c:v>
                </c:pt>
                <c:pt idx="7">
                  <c:v>0.69281045751633985</c:v>
                </c:pt>
                <c:pt idx="8">
                  <c:v>0.7142857142857143</c:v>
                </c:pt>
              </c:numCache>
            </c:numRef>
          </c:val>
        </c:ser>
        <c:ser>
          <c:idx val="5"/>
          <c:order val="5"/>
          <c:tx>
            <c:strRef>
              <c:f>'230 Marzec'!$E$31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'230 Marzec'!$F$31:$N$31</c:f>
              <c:numCache>
                <c:formatCode>0.0000</c:formatCode>
                <c:ptCount val="9"/>
                <c:pt idx="0">
                  <c:v>0.375</c:v>
                </c:pt>
                <c:pt idx="1">
                  <c:v>0.42553191489361702</c:v>
                </c:pt>
                <c:pt idx="2">
                  <c:v>0.50704225352112675</c:v>
                </c:pt>
                <c:pt idx="3">
                  <c:v>0.55319148936170215</c:v>
                </c:pt>
                <c:pt idx="4">
                  <c:v>0.52252252252252251</c:v>
                </c:pt>
                <c:pt idx="5">
                  <c:v>0.51639344262295084</c:v>
                </c:pt>
                <c:pt idx="6">
                  <c:v>0.52482269503546097</c:v>
                </c:pt>
                <c:pt idx="7">
                  <c:v>0.50980392156862742</c:v>
                </c:pt>
                <c:pt idx="8">
                  <c:v>0.5178571428571429</c:v>
                </c:pt>
              </c:numCache>
            </c:numRef>
          </c:val>
        </c:ser>
        <c:ser>
          <c:idx val="6"/>
          <c:order val="6"/>
          <c:tx>
            <c:strRef>
              <c:f>'230 Marzec'!$E$32</c:f>
              <c:strCache>
                <c:ptCount val="1"/>
                <c:pt idx="0">
                  <c:v>Mateusz Labuda</c:v>
                </c:pt>
              </c:strCache>
            </c:strRef>
          </c:tx>
          <c:val>
            <c:numRef>
              <c:f>'230 Marzec'!$F$32:$N$32</c:f>
              <c:numCache>
                <c:formatCode>0.0000</c:formatCode>
                <c:ptCount val="9"/>
                <c:pt idx="0">
                  <c:v>0.16666666666666666</c:v>
                </c:pt>
                <c:pt idx="1">
                  <c:v>0.27659574468085107</c:v>
                </c:pt>
                <c:pt idx="2">
                  <c:v>0.38028169014084506</c:v>
                </c:pt>
                <c:pt idx="3">
                  <c:v>0.31914893617021278</c:v>
                </c:pt>
                <c:pt idx="4">
                  <c:v>0.34234234234234234</c:v>
                </c:pt>
                <c:pt idx="5">
                  <c:v>0.36065573770491804</c:v>
                </c:pt>
                <c:pt idx="6">
                  <c:v>0.3546099290780142</c:v>
                </c:pt>
                <c:pt idx="7">
                  <c:v>0.34640522875816993</c:v>
                </c:pt>
                <c:pt idx="8">
                  <c:v>0.36309523809523808</c:v>
                </c:pt>
              </c:numCache>
            </c:numRef>
          </c:val>
        </c:ser>
        <c:marker val="1"/>
        <c:axId val="159365760"/>
        <c:axId val="159453568"/>
      </c:lineChart>
      <c:catAx>
        <c:axId val="159365760"/>
        <c:scaling>
          <c:orientation val="minMax"/>
        </c:scaling>
        <c:axPos val="b"/>
        <c:numFmt formatCode="General" sourceLinked="1"/>
        <c:tickLblPos val="nextTo"/>
        <c:crossAx val="159453568"/>
        <c:crosses val="autoZero"/>
        <c:auto val="1"/>
        <c:lblAlgn val="ctr"/>
        <c:lblOffset val="100"/>
      </c:catAx>
      <c:valAx>
        <c:axId val="159453568"/>
        <c:scaling>
          <c:orientation val="minMax"/>
          <c:max val="1.1000000000000001"/>
          <c:min val="0.1"/>
        </c:scaling>
        <c:axPos val="l"/>
        <c:majorGridlines/>
        <c:numFmt formatCode="0.0" sourceLinked="0"/>
        <c:tickLblPos val="nextTo"/>
        <c:crossAx val="15936576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7615120093037793"/>
          <c:h val="0.45587166548188918"/>
        </c:manualLayout>
      </c:layout>
    </c:legend>
    <c:plotVisOnly val="1"/>
    <c:dispBlanksAs val="gap"/>
  </c:chart>
  <c:printSettings>
    <c:headerFooter/>
    <c:pageMargins b="0.7500000000000141" l="0.70000000000000062" r="0.70000000000000062" t="0.7500000000000141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576"/>
          <c:y val="3.9863574745464515E-2"/>
          <c:w val="0.71381405746336579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'228 Styczeń'!$E$32</c:f>
              <c:strCache>
                <c:ptCount val="1"/>
                <c:pt idx="0">
                  <c:v>Paweł Kikel</c:v>
                </c:pt>
              </c:strCache>
            </c:strRef>
          </c:tx>
          <c:val>
            <c:numRef>
              <c:f>'228 Styczeń'!$F$32:$R$32</c:f>
              <c:numCache>
                <c:formatCode>0.0000</c:formatCode>
                <c:ptCount val="13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'228 Styczeń'!$E$33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'228 Styczeń'!$F$33:$R$33</c:f>
              <c:numCache>
                <c:formatCode>0.0000</c:formatCode>
                <c:ptCount val="13"/>
                <c:pt idx="0">
                  <c:v>0.58620689655172409</c:v>
                </c:pt>
                <c:pt idx="1">
                  <c:v>0.75471698113207553</c:v>
                </c:pt>
                <c:pt idx="2">
                  <c:v>0.8</c:v>
                </c:pt>
                <c:pt idx="3">
                  <c:v>0.84905660377358494</c:v>
                </c:pt>
                <c:pt idx="4">
                  <c:v>0.87121212121212122</c:v>
                </c:pt>
                <c:pt idx="5">
                  <c:v>0.86250000000000004</c:v>
                </c:pt>
                <c:pt idx="6">
                  <c:v>0.84239130434782605</c:v>
                </c:pt>
                <c:pt idx="7">
                  <c:v>0.86124401913875603</c:v>
                </c:pt>
                <c:pt idx="8">
                  <c:v>0.84782608695652173</c:v>
                </c:pt>
                <c:pt idx="9">
                  <c:v>0.84189723320158105</c:v>
                </c:pt>
                <c:pt idx="10">
                  <c:v>0.85074626865671643</c:v>
                </c:pt>
                <c:pt idx="11">
                  <c:v>0.86159169550173009</c:v>
                </c:pt>
                <c:pt idx="12">
                  <c:v>0.8381877022653722</c:v>
                </c:pt>
              </c:numCache>
            </c:numRef>
          </c:val>
        </c:ser>
        <c:ser>
          <c:idx val="2"/>
          <c:order val="2"/>
          <c:tx>
            <c:strRef>
              <c:f>'228 Styczeń'!$E$34</c:f>
              <c:strCache>
                <c:ptCount val="1"/>
                <c:pt idx="0">
                  <c:v>Robert "Stanley" Stańczyk</c:v>
                </c:pt>
              </c:strCache>
            </c:strRef>
          </c:tx>
          <c:val>
            <c:numRef>
              <c:f>'228 Styczeń'!$F$34:$R$34</c:f>
              <c:numCache>
                <c:formatCode>0.0000</c:formatCode>
                <c:ptCount val="13"/>
                <c:pt idx="0">
                  <c:v>0.82758620689655171</c:v>
                </c:pt>
                <c:pt idx="1">
                  <c:v>0.90566037735849059</c:v>
                </c:pt>
                <c:pt idx="2">
                  <c:v>0.8</c:v>
                </c:pt>
                <c:pt idx="3">
                  <c:v>0.839622641509434</c:v>
                </c:pt>
                <c:pt idx="4">
                  <c:v>0.88636363636363635</c:v>
                </c:pt>
                <c:pt idx="5">
                  <c:v>0.875</c:v>
                </c:pt>
                <c:pt idx="6">
                  <c:v>0.83695652173913049</c:v>
                </c:pt>
                <c:pt idx="7">
                  <c:v>0.80382775119617222</c:v>
                </c:pt>
                <c:pt idx="8">
                  <c:v>0.80869565217391304</c:v>
                </c:pt>
                <c:pt idx="9">
                  <c:v>0.81818181818181823</c:v>
                </c:pt>
                <c:pt idx="10">
                  <c:v>0.82835820895522383</c:v>
                </c:pt>
                <c:pt idx="11">
                  <c:v>0.83044982698961933</c:v>
                </c:pt>
                <c:pt idx="12">
                  <c:v>0.80906148867313921</c:v>
                </c:pt>
              </c:numCache>
            </c:numRef>
          </c:val>
        </c:ser>
        <c:ser>
          <c:idx val="3"/>
          <c:order val="3"/>
          <c:tx>
            <c:strRef>
              <c:f>'228 Styczeń'!$E$35</c:f>
              <c:strCache>
                <c:ptCount val="1"/>
                <c:pt idx="0">
                  <c:v>Mateusz Jezierski</c:v>
                </c:pt>
              </c:strCache>
            </c:strRef>
          </c:tx>
          <c:val>
            <c:numRef>
              <c:f>'228 Styczeń'!$F$35:$R$35</c:f>
              <c:numCache>
                <c:formatCode>0.0000</c:formatCode>
                <c:ptCount val="13"/>
                <c:pt idx="0">
                  <c:v>0.86206896551724133</c:v>
                </c:pt>
                <c:pt idx="1">
                  <c:v>0.79245283018867929</c:v>
                </c:pt>
                <c:pt idx="2">
                  <c:v>0.8</c:v>
                </c:pt>
                <c:pt idx="3">
                  <c:v>0.83018867924528306</c:v>
                </c:pt>
                <c:pt idx="4">
                  <c:v>0.84848484848484851</c:v>
                </c:pt>
                <c:pt idx="5">
                  <c:v>0.83750000000000002</c:v>
                </c:pt>
                <c:pt idx="6">
                  <c:v>0.79347826086956519</c:v>
                </c:pt>
                <c:pt idx="7">
                  <c:v>0.76555023923444976</c:v>
                </c:pt>
                <c:pt idx="8">
                  <c:v>0.73913043478260865</c:v>
                </c:pt>
                <c:pt idx="9">
                  <c:v>0.75494071146245056</c:v>
                </c:pt>
                <c:pt idx="10">
                  <c:v>0.75</c:v>
                </c:pt>
                <c:pt idx="11">
                  <c:v>0.75778546712802763</c:v>
                </c:pt>
                <c:pt idx="12">
                  <c:v>0.77346278317152106</c:v>
                </c:pt>
              </c:numCache>
            </c:numRef>
          </c:val>
        </c:ser>
        <c:ser>
          <c:idx val="4"/>
          <c:order val="4"/>
          <c:tx>
            <c:strRef>
              <c:f>'228 Styczeń'!$E$36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'228 Styczeń'!$F$36:$R$36</c:f>
              <c:numCache>
                <c:formatCode>0.0000</c:formatCode>
                <c:ptCount val="13"/>
                <c:pt idx="0">
                  <c:v>0.58620689655172409</c:v>
                </c:pt>
                <c:pt idx="1">
                  <c:v>0.62264150943396224</c:v>
                </c:pt>
                <c:pt idx="2">
                  <c:v>0.71250000000000002</c:v>
                </c:pt>
                <c:pt idx="3">
                  <c:v>0.67924528301886788</c:v>
                </c:pt>
                <c:pt idx="4">
                  <c:v>0.75757575757575757</c:v>
                </c:pt>
                <c:pt idx="5">
                  <c:v>0.78749999999999998</c:v>
                </c:pt>
                <c:pt idx="6">
                  <c:v>0.77173913043478259</c:v>
                </c:pt>
                <c:pt idx="7">
                  <c:v>0.73684210526315785</c:v>
                </c:pt>
                <c:pt idx="8">
                  <c:v>0.74782608695652175</c:v>
                </c:pt>
                <c:pt idx="9">
                  <c:v>0.77470355731225293</c:v>
                </c:pt>
                <c:pt idx="10">
                  <c:v>0.77985074626865669</c:v>
                </c:pt>
                <c:pt idx="11">
                  <c:v>0.79238754325259519</c:v>
                </c:pt>
                <c:pt idx="12">
                  <c:v>0.77346278317152106</c:v>
                </c:pt>
              </c:numCache>
            </c:numRef>
          </c:val>
        </c:ser>
        <c:ser>
          <c:idx val="5"/>
          <c:order val="5"/>
          <c:tx>
            <c:strRef>
              <c:f>'228 Styczeń'!$E$37</c:f>
              <c:strCache>
                <c:ptCount val="1"/>
                <c:pt idx="0">
                  <c:v>Radosław "Shogun" Wiśniewski</c:v>
                </c:pt>
              </c:strCache>
            </c:strRef>
          </c:tx>
          <c:val>
            <c:numRef>
              <c:f>'228 Styczeń'!$F$37:$R$37</c:f>
              <c:numCache>
                <c:formatCode>0.0000</c:formatCode>
                <c:ptCount val="13"/>
                <c:pt idx="0">
                  <c:v>0.65517241379310343</c:v>
                </c:pt>
                <c:pt idx="1">
                  <c:v>0.47169811320754718</c:v>
                </c:pt>
                <c:pt idx="2">
                  <c:v>0.53749999999999998</c:v>
                </c:pt>
                <c:pt idx="3">
                  <c:v>0.55660377358490565</c:v>
                </c:pt>
                <c:pt idx="4">
                  <c:v>0.44696969696969696</c:v>
                </c:pt>
                <c:pt idx="5">
                  <c:v>0.46875</c:v>
                </c:pt>
                <c:pt idx="6">
                  <c:v>0.52173913043478259</c:v>
                </c:pt>
                <c:pt idx="7">
                  <c:v>0.57416267942583732</c:v>
                </c:pt>
                <c:pt idx="8">
                  <c:v>0.6</c:v>
                </c:pt>
                <c:pt idx="9">
                  <c:v>0.61660079051383399</c:v>
                </c:pt>
                <c:pt idx="10">
                  <c:v>0.64925373134328357</c:v>
                </c:pt>
                <c:pt idx="11">
                  <c:v>0.66435986159169547</c:v>
                </c:pt>
                <c:pt idx="12">
                  <c:v>0.65372168284789645</c:v>
                </c:pt>
              </c:numCache>
            </c:numRef>
          </c:val>
        </c:ser>
        <c:ser>
          <c:idx val="6"/>
          <c:order val="6"/>
          <c:tx>
            <c:strRef>
              <c:f>'228 Styczeń'!$E$38</c:f>
              <c:strCache>
                <c:ptCount val="1"/>
                <c:pt idx="0">
                  <c:v>Kostiantyn Fedotov</c:v>
                </c:pt>
              </c:strCache>
            </c:strRef>
          </c:tx>
          <c:val>
            <c:numRef>
              <c:f>'228 Styczeń'!$F$38:$R$38</c:f>
              <c:numCache>
                <c:formatCode>0.0000</c:formatCode>
                <c:ptCount val="13"/>
                <c:pt idx="0">
                  <c:v>0.62068965517241381</c:v>
                </c:pt>
                <c:pt idx="1">
                  <c:v>0.35849056603773582</c:v>
                </c:pt>
                <c:pt idx="2">
                  <c:v>0.52500000000000002</c:v>
                </c:pt>
                <c:pt idx="3">
                  <c:v>0.53773584905660377</c:v>
                </c:pt>
                <c:pt idx="4">
                  <c:v>0.62121212121212122</c:v>
                </c:pt>
                <c:pt idx="5">
                  <c:v>0.65</c:v>
                </c:pt>
                <c:pt idx="6">
                  <c:v>0.63586956521739135</c:v>
                </c:pt>
                <c:pt idx="7">
                  <c:v>0.64593301435406703</c:v>
                </c:pt>
                <c:pt idx="8">
                  <c:v>0.63043478260869568</c:v>
                </c:pt>
                <c:pt idx="9">
                  <c:v>0.6324110671936759</c:v>
                </c:pt>
                <c:pt idx="10">
                  <c:v>0.63432835820895528</c:v>
                </c:pt>
                <c:pt idx="11">
                  <c:v>0.58823529411764708</c:v>
                </c:pt>
                <c:pt idx="12">
                  <c:v>0.55016181229773464</c:v>
                </c:pt>
              </c:numCache>
            </c:numRef>
          </c:val>
        </c:ser>
        <c:ser>
          <c:idx val="7"/>
          <c:order val="7"/>
          <c:tx>
            <c:strRef>
              <c:f>'228 Styczeń'!$E$39</c:f>
              <c:strCache>
                <c:ptCount val="1"/>
                <c:pt idx="0">
                  <c:v>Szczepan Płaczek</c:v>
                </c:pt>
              </c:strCache>
            </c:strRef>
          </c:tx>
          <c:val>
            <c:numRef>
              <c:f>'228 Styczeń'!$F$39:$R$39</c:f>
              <c:numCache>
                <c:formatCode>0.0000</c:formatCode>
                <c:ptCount val="13"/>
                <c:pt idx="0">
                  <c:v>0.48275862068965519</c:v>
                </c:pt>
                <c:pt idx="1">
                  <c:v>0.60377358490566035</c:v>
                </c:pt>
                <c:pt idx="2">
                  <c:v>0.41249999999999998</c:v>
                </c:pt>
                <c:pt idx="3">
                  <c:v>0.32075471698113206</c:v>
                </c:pt>
                <c:pt idx="4">
                  <c:v>0.39393939393939392</c:v>
                </c:pt>
                <c:pt idx="5">
                  <c:v>0.41875000000000001</c:v>
                </c:pt>
                <c:pt idx="6">
                  <c:v>0.34239130434782611</c:v>
                </c:pt>
                <c:pt idx="7">
                  <c:v>0.31578947368421051</c:v>
                </c:pt>
                <c:pt idx="8">
                  <c:v>0.34347826086956523</c:v>
                </c:pt>
                <c:pt idx="9">
                  <c:v>0.35177865612648224</c:v>
                </c:pt>
                <c:pt idx="10">
                  <c:v>0.39925373134328357</c:v>
                </c:pt>
                <c:pt idx="11">
                  <c:v>0.37024221453287198</c:v>
                </c:pt>
                <c:pt idx="12">
                  <c:v>0.37864077669902912</c:v>
                </c:pt>
              </c:numCache>
            </c:numRef>
          </c:val>
        </c:ser>
        <c:ser>
          <c:idx val="8"/>
          <c:order val="8"/>
          <c:tx>
            <c:strRef>
              <c:f>'228 Styczeń'!$E$40</c:f>
              <c:strCache>
                <c:ptCount val="1"/>
                <c:pt idx="0">
                  <c:v>Anna Chudzińska</c:v>
                </c:pt>
              </c:strCache>
            </c:strRef>
          </c:tx>
          <c:val>
            <c:numRef>
              <c:f>'228 Styczeń'!$F$40:$R$40</c:f>
              <c:numCache>
                <c:formatCode>0.0000</c:formatCode>
                <c:ptCount val="13"/>
                <c:pt idx="0">
                  <c:v>0</c:v>
                </c:pt>
                <c:pt idx="1">
                  <c:v>0.22641509433962265</c:v>
                </c:pt>
                <c:pt idx="2">
                  <c:v>0.15</c:v>
                </c:pt>
                <c:pt idx="3">
                  <c:v>0.31132075471698112</c:v>
                </c:pt>
                <c:pt idx="4">
                  <c:v>0.37878787878787878</c:v>
                </c:pt>
                <c:pt idx="5">
                  <c:v>0.26874999999999999</c:v>
                </c:pt>
                <c:pt idx="6">
                  <c:v>0.27173913043478259</c:v>
                </c:pt>
                <c:pt idx="7">
                  <c:v>0.23923444976076555</c:v>
                </c:pt>
                <c:pt idx="8">
                  <c:v>0.2391304347826087</c:v>
                </c:pt>
                <c:pt idx="9">
                  <c:v>0.23715415019762845</c:v>
                </c:pt>
                <c:pt idx="10">
                  <c:v>0.26119402985074625</c:v>
                </c:pt>
                <c:pt idx="11">
                  <c:v>0.24221453287197231</c:v>
                </c:pt>
                <c:pt idx="12">
                  <c:v>0.22653721682847897</c:v>
                </c:pt>
              </c:numCache>
            </c:numRef>
          </c:val>
        </c:ser>
        <c:ser>
          <c:idx val="9"/>
          <c:order val="9"/>
          <c:tx>
            <c:strRef>
              <c:f>'228 Styczeń'!$E$41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'228 Styczeń'!$F$41:$R$41</c:f>
              <c:numCache>
                <c:formatCode>0.0000</c:formatCode>
                <c:ptCount val="13"/>
                <c:pt idx="0">
                  <c:v>0.31034482758620691</c:v>
                </c:pt>
                <c:pt idx="1">
                  <c:v>0.30188679245283018</c:v>
                </c:pt>
                <c:pt idx="2">
                  <c:v>0.2</c:v>
                </c:pt>
                <c:pt idx="3">
                  <c:v>0.22641509433962265</c:v>
                </c:pt>
                <c:pt idx="4">
                  <c:v>0.26515151515151514</c:v>
                </c:pt>
                <c:pt idx="5">
                  <c:v>0.21249999999999999</c:v>
                </c:pt>
                <c:pt idx="6">
                  <c:v>0.2608695652173913</c:v>
                </c:pt>
                <c:pt idx="7">
                  <c:v>0.22966507177033493</c:v>
                </c:pt>
                <c:pt idx="8">
                  <c:v>0.23043478260869565</c:v>
                </c:pt>
                <c:pt idx="9">
                  <c:v>0.22924901185770752</c:v>
                </c:pt>
                <c:pt idx="10">
                  <c:v>0.21641791044776118</c:v>
                </c:pt>
                <c:pt idx="11">
                  <c:v>0.2179930795847751</c:v>
                </c:pt>
                <c:pt idx="12">
                  <c:v>0.20388349514563106</c:v>
                </c:pt>
              </c:numCache>
            </c:numRef>
          </c:val>
        </c:ser>
        <c:ser>
          <c:idx val="10"/>
          <c:order val="10"/>
          <c:tx>
            <c:strRef>
              <c:f>'228 Styczeń'!#REF!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'228 Styczeń'!#REF!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1"/>
          <c:order val="11"/>
          <c:tx>
            <c:strRef>
              <c:f>'228 Styczeń'!#REF!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'228 Styczeń'!#REF!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2"/>
          <c:order val="12"/>
          <c:tx>
            <c:strRef>
              <c:f>'228 Styczeń'!#REF!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'228 Styczeń'!#REF!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3"/>
          <c:order val="13"/>
          <c:tx>
            <c:strRef>
              <c:f>'228 Styczeń'!#REF!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'228 Styczeń'!#REF!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4"/>
          <c:order val="14"/>
          <c:tx>
            <c:strRef>
              <c:f>'228 Styczeń'!#REF!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'228 Styczeń'!#REF!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5"/>
          <c:order val="15"/>
          <c:tx>
            <c:strRef>
              <c:f>'228 Styczeń'!#REF!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'228 Styczeń'!#REF!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marker val="1"/>
        <c:axId val="159543296"/>
        <c:axId val="159544832"/>
      </c:lineChart>
      <c:catAx>
        <c:axId val="159543296"/>
        <c:scaling>
          <c:orientation val="minMax"/>
        </c:scaling>
        <c:axPos val="b"/>
        <c:numFmt formatCode="General" sourceLinked="1"/>
        <c:tickLblPos val="nextTo"/>
        <c:crossAx val="159544832"/>
        <c:crosses val="autoZero"/>
        <c:auto val="1"/>
        <c:lblAlgn val="ctr"/>
        <c:lblOffset val="100"/>
      </c:catAx>
      <c:valAx>
        <c:axId val="159544832"/>
        <c:scaling>
          <c:orientation val="minMax"/>
          <c:max val="1.1000000000000001"/>
          <c:min val="0"/>
        </c:scaling>
        <c:axPos val="l"/>
        <c:majorGridlines/>
        <c:numFmt formatCode="0.0" sourceLinked="0"/>
        <c:tickLblPos val="nextTo"/>
        <c:crossAx val="15954329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2933911392205611"/>
          <c:h val="0.71704213445652365"/>
        </c:manualLayout>
      </c:layout>
    </c:legend>
    <c:plotVisOnly val="1"/>
    <c:dispBlanksAs val="gap"/>
  </c:chart>
  <c:printSettings>
    <c:headerFooter/>
    <c:pageMargins b="0.75000000000001377" l="0.70000000000000062" r="0.70000000000000062" t="0.75000000000001377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2026919</xdr:colOff>
      <xdr:row>14</xdr:row>
      <xdr:rowOff>28574</xdr:rowOff>
    </xdr:from>
    <xdr:to>
      <xdr:col>18</xdr:col>
      <xdr:colOff>314325</xdr:colOff>
      <xdr:row>37</xdr:row>
      <xdr:rowOff>180975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1750694</xdr:colOff>
      <xdr:row>18</xdr:row>
      <xdr:rowOff>152399</xdr:rowOff>
    </xdr:from>
    <xdr:to>
      <xdr:col>18</xdr:col>
      <xdr:colOff>228600</xdr:colOff>
      <xdr:row>45</xdr:row>
      <xdr:rowOff>161925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1617344</xdr:colOff>
      <xdr:row>19</xdr:row>
      <xdr:rowOff>76199</xdr:rowOff>
    </xdr:from>
    <xdr:to>
      <xdr:col>18</xdr:col>
      <xdr:colOff>95250</xdr:colOff>
      <xdr:row>46</xdr:row>
      <xdr:rowOff>85725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2085975</xdr:colOff>
      <xdr:row>11</xdr:row>
      <xdr:rowOff>104774</xdr:rowOff>
    </xdr:from>
    <xdr:to>
      <xdr:col>18</xdr:col>
      <xdr:colOff>123825</xdr:colOff>
      <xdr:row>33</xdr:row>
      <xdr:rowOff>133350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1988819</xdr:colOff>
      <xdr:row>9</xdr:row>
      <xdr:rowOff>47624</xdr:rowOff>
    </xdr:from>
    <xdr:to>
      <xdr:col>18</xdr:col>
      <xdr:colOff>276225</xdr:colOff>
      <xdr:row>27</xdr:row>
      <xdr:rowOff>9525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2124075</xdr:colOff>
      <xdr:row>12</xdr:row>
      <xdr:rowOff>9524</xdr:rowOff>
    </xdr:from>
    <xdr:to>
      <xdr:col>14</xdr:col>
      <xdr:colOff>161925</xdr:colOff>
      <xdr:row>32</xdr:row>
      <xdr:rowOff>76200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1819274</xdr:colOff>
      <xdr:row>12</xdr:row>
      <xdr:rowOff>95247</xdr:rowOff>
    </xdr:from>
    <xdr:to>
      <xdr:col>18</xdr:col>
      <xdr:colOff>123825</xdr:colOff>
      <xdr:row>33</xdr:row>
      <xdr:rowOff>123824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E44"/>
  <sheetViews>
    <sheetView workbookViewId="0">
      <selection sqref="A1:A2"/>
    </sheetView>
  </sheetViews>
  <sheetFormatPr defaultRowHeight="15"/>
  <cols>
    <col min="2" max="2" width="32.7109375" customWidth="1"/>
    <col min="3" max="3" width="11.42578125" customWidth="1"/>
    <col min="4" max="4" width="4.85546875" customWidth="1"/>
    <col min="6" max="14" width="6.5703125" bestFit="1" customWidth="1"/>
    <col min="15" max="18" width="6.5703125" customWidth="1"/>
    <col min="26" max="26" width="14" customWidth="1"/>
    <col min="27" max="27" width="5.7109375" customWidth="1"/>
    <col min="28" max="28" width="13.7109375" customWidth="1"/>
    <col min="29" max="29" width="4.5703125" customWidth="1"/>
    <col min="30" max="30" width="7.140625" customWidth="1"/>
    <col min="31" max="31" width="4.85546875" customWidth="1"/>
  </cols>
  <sheetData>
    <row r="1" spans="1:31" ht="14.45" customHeight="1">
      <c r="A1" s="44" t="s">
        <v>0</v>
      </c>
      <c r="B1" s="44" t="s">
        <v>1</v>
      </c>
      <c r="C1" s="44" t="s">
        <v>2</v>
      </c>
      <c r="D1" s="45" t="s">
        <v>3</v>
      </c>
      <c r="E1" s="47" t="s">
        <v>4</v>
      </c>
      <c r="F1" s="43">
        <v>1</v>
      </c>
      <c r="G1" s="43">
        <v>2</v>
      </c>
      <c r="H1" s="43">
        <v>3</v>
      </c>
      <c r="I1" s="43">
        <v>4</v>
      </c>
      <c r="J1" s="43">
        <v>5</v>
      </c>
      <c r="K1" s="43">
        <v>6</v>
      </c>
      <c r="L1" s="43">
        <v>7</v>
      </c>
      <c r="M1" s="43">
        <v>8</v>
      </c>
      <c r="N1" s="43">
        <v>9</v>
      </c>
      <c r="O1" s="43">
        <v>10</v>
      </c>
      <c r="P1" s="43">
        <v>11</v>
      </c>
      <c r="Q1" s="43">
        <v>12</v>
      </c>
      <c r="R1" s="43">
        <v>13</v>
      </c>
      <c r="S1" s="41"/>
      <c r="T1" s="41"/>
      <c r="U1" s="41"/>
      <c r="V1" s="41"/>
      <c r="W1" s="41"/>
      <c r="X1" s="22" t="s">
        <v>32</v>
      </c>
      <c r="Y1" s="22" t="s">
        <v>31</v>
      </c>
      <c r="Z1" s="42" t="s">
        <v>23</v>
      </c>
      <c r="AA1" s="42"/>
      <c r="AB1" s="42"/>
      <c r="AC1" s="42"/>
      <c r="AD1" s="20" t="s">
        <v>26</v>
      </c>
      <c r="AE1" s="27">
        <v>650</v>
      </c>
    </row>
    <row r="2" spans="1:31">
      <c r="A2" s="44"/>
      <c r="B2" s="44"/>
      <c r="C2" s="44"/>
      <c r="D2" s="46"/>
      <c r="E2" s="47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28">
        <v>0</v>
      </c>
      <c r="T2" s="28">
        <v>1</v>
      </c>
      <c r="U2" s="32">
        <v>2</v>
      </c>
      <c r="V2" s="33">
        <v>3</v>
      </c>
      <c r="W2" s="33">
        <v>4</v>
      </c>
      <c r="Z2" t="s">
        <v>24</v>
      </c>
      <c r="AA2" s="7" t="s">
        <v>29</v>
      </c>
      <c r="AB2" t="s">
        <v>22</v>
      </c>
      <c r="AC2" s="7" t="s">
        <v>29</v>
      </c>
      <c r="AD2" t="s">
        <v>25</v>
      </c>
      <c r="AE2" s="7" t="s">
        <v>29</v>
      </c>
    </row>
    <row r="3" spans="1:31">
      <c r="A3" s="9">
        <v>1</v>
      </c>
      <c r="B3" s="11" t="s">
        <v>7</v>
      </c>
      <c r="C3" s="10" t="s">
        <v>5</v>
      </c>
      <c r="D3" s="12" t="s">
        <v>6</v>
      </c>
      <c r="E3" s="13">
        <f t="shared" ref="E3:E11" si="0">SUM(F3:R3)</f>
        <v>488</v>
      </c>
      <c r="F3" s="17">
        <v>42</v>
      </c>
      <c r="G3" s="17">
        <v>47</v>
      </c>
      <c r="H3" s="17">
        <v>43</v>
      </c>
      <c r="I3" s="17">
        <v>42</v>
      </c>
      <c r="J3" s="17">
        <v>37</v>
      </c>
      <c r="K3" s="17">
        <v>42</v>
      </c>
      <c r="L3" s="17">
        <v>33</v>
      </c>
      <c r="M3" s="17">
        <v>25</v>
      </c>
      <c r="N3" s="17">
        <v>15</v>
      </c>
      <c r="O3" s="17">
        <v>40</v>
      </c>
      <c r="P3" s="17">
        <v>42</v>
      </c>
      <c r="Q3" s="17">
        <v>38</v>
      </c>
      <c r="R3" s="17">
        <f>SUM(S3:W3)</f>
        <v>42</v>
      </c>
      <c r="S3" s="17">
        <v>8</v>
      </c>
      <c r="T3" s="17">
        <v>9</v>
      </c>
      <c r="U3" s="17">
        <v>9</v>
      </c>
      <c r="V3" s="17">
        <v>8</v>
      </c>
      <c r="W3" s="17">
        <v>8</v>
      </c>
      <c r="X3" s="24">
        <f t="shared" ref="X3:X11" si="1">E3/13</f>
        <v>37.53846153846154</v>
      </c>
      <c r="Y3" s="24">
        <f t="shared" ref="Y3:Y11" si="2">X3/5</f>
        <v>7.5076923076923077</v>
      </c>
      <c r="AD3">
        <f t="shared" ref="AD3:AD7" si="3">E3-$AE$1</f>
        <v>-162</v>
      </c>
      <c r="AE3" s="19">
        <f t="shared" ref="AE3:AE7" si="4">E3/$AE$1</f>
        <v>0.75076923076923074</v>
      </c>
    </row>
    <row r="4" spans="1:31">
      <c r="A4" s="9">
        <v>2</v>
      </c>
      <c r="B4" s="15" t="s">
        <v>28</v>
      </c>
      <c r="C4" s="10" t="s">
        <v>5</v>
      </c>
      <c r="D4" s="16" t="s">
        <v>8</v>
      </c>
      <c r="E4" s="13">
        <f t="shared" si="0"/>
        <v>459</v>
      </c>
      <c r="F4" s="14">
        <v>32</v>
      </c>
      <c r="G4" s="14">
        <v>39</v>
      </c>
      <c r="H4" s="14">
        <v>41</v>
      </c>
      <c r="I4" s="14">
        <v>40</v>
      </c>
      <c r="J4" s="14">
        <v>38</v>
      </c>
      <c r="K4" s="14">
        <v>38</v>
      </c>
      <c r="L4" s="14">
        <v>30</v>
      </c>
      <c r="M4" s="14">
        <v>24</v>
      </c>
      <c r="N4" s="14">
        <v>26</v>
      </c>
      <c r="O4" s="14">
        <v>29</v>
      </c>
      <c r="P4" s="14">
        <v>40</v>
      </c>
      <c r="Q4" s="14">
        <v>36</v>
      </c>
      <c r="R4" s="14">
        <f t="shared" ref="R4:R11" si="5">SUM(S4:W4)</f>
        <v>46</v>
      </c>
      <c r="S4" s="14">
        <v>8</v>
      </c>
      <c r="T4" s="14">
        <v>9</v>
      </c>
      <c r="U4" s="14">
        <v>10</v>
      </c>
      <c r="V4" s="14">
        <v>10</v>
      </c>
      <c r="W4" s="14">
        <v>9</v>
      </c>
      <c r="X4" s="24">
        <f t="shared" si="1"/>
        <v>35.307692307692307</v>
      </c>
      <c r="Y4" s="24">
        <f t="shared" si="2"/>
        <v>7.0615384615384613</v>
      </c>
      <c r="Z4">
        <f>E3-E4</f>
        <v>29</v>
      </c>
      <c r="AA4" s="19">
        <f t="shared" ref="AA4:AA7" si="6">E4/E3</f>
        <v>0.94057377049180324</v>
      </c>
      <c r="AB4">
        <f t="shared" ref="AB4:AB7" si="7">E4-E$3</f>
        <v>-29</v>
      </c>
      <c r="AC4" s="19">
        <f t="shared" ref="AC4:AC7" si="8">E4/E$3</f>
        <v>0.94057377049180324</v>
      </c>
      <c r="AD4">
        <f t="shared" si="3"/>
        <v>-191</v>
      </c>
      <c r="AE4" s="19">
        <f t="shared" si="4"/>
        <v>0.70615384615384613</v>
      </c>
    </row>
    <row r="5" spans="1:31">
      <c r="A5" s="9">
        <v>3</v>
      </c>
      <c r="B5" s="11" t="s">
        <v>30</v>
      </c>
      <c r="C5" s="12" t="s">
        <v>5</v>
      </c>
      <c r="D5" s="12" t="s">
        <v>50</v>
      </c>
      <c r="E5" s="13">
        <f t="shared" si="0"/>
        <v>450</v>
      </c>
      <c r="F5" s="17">
        <v>39</v>
      </c>
      <c r="G5" s="17">
        <v>38</v>
      </c>
      <c r="H5" s="17">
        <v>40</v>
      </c>
      <c r="I5" s="17">
        <v>33</v>
      </c>
      <c r="J5" s="17">
        <v>31</v>
      </c>
      <c r="K5" s="17">
        <v>24</v>
      </c>
      <c r="L5" s="17">
        <v>36</v>
      </c>
      <c r="M5" s="17">
        <v>39</v>
      </c>
      <c r="N5" s="17">
        <v>32</v>
      </c>
      <c r="O5" s="17">
        <v>37</v>
      </c>
      <c r="P5" s="17">
        <v>34</v>
      </c>
      <c r="Q5" s="17">
        <v>25</v>
      </c>
      <c r="R5" s="17">
        <f t="shared" si="5"/>
        <v>42</v>
      </c>
      <c r="S5" s="17">
        <v>10</v>
      </c>
      <c r="T5" s="17">
        <v>9</v>
      </c>
      <c r="U5" s="17">
        <v>7</v>
      </c>
      <c r="V5" s="17">
        <v>9</v>
      </c>
      <c r="W5" s="17">
        <v>7</v>
      </c>
      <c r="X5" s="24">
        <f t="shared" si="1"/>
        <v>34.615384615384613</v>
      </c>
      <c r="Y5" s="24">
        <f t="shared" si="2"/>
        <v>6.9230769230769225</v>
      </c>
      <c r="Z5">
        <f t="shared" ref="Z5:Z10" si="9">E4-E5</f>
        <v>9</v>
      </c>
      <c r="AA5" s="19">
        <f t="shared" si="6"/>
        <v>0.98039215686274506</v>
      </c>
      <c r="AB5">
        <f t="shared" si="7"/>
        <v>-38</v>
      </c>
      <c r="AC5" s="19">
        <f t="shared" si="8"/>
        <v>0.92213114754098358</v>
      </c>
      <c r="AD5">
        <f t="shared" si="3"/>
        <v>-200</v>
      </c>
      <c r="AE5" s="19">
        <f t="shared" si="4"/>
        <v>0.69230769230769229</v>
      </c>
    </row>
    <row r="6" spans="1:31">
      <c r="A6" s="9">
        <v>4</v>
      </c>
      <c r="B6" s="11" t="s">
        <v>69</v>
      </c>
      <c r="C6" s="12" t="s">
        <v>5</v>
      </c>
      <c r="D6" s="12" t="s">
        <v>6</v>
      </c>
      <c r="E6" s="13">
        <f t="shared" si="0"/>
        <v>398</v>
      </c>
      <c r="F6" s="14">
        <v>36</v>
      </c>
      <c r="G6" s="14">
        <v>40</v>
      </c>
      <c r="H6" s="14">
        <v>37</v>
      </c>
      <c r="I6" s="14">
        <v>34</v>
      </c>
      <c r="J6" s="14">
        <v>27</v>
      </c>
      <c r="K6" s="14">
        <v>38</v>
      </c>
      <c r="L6" s="14">
        <v>33</v>
      </c>
      <c r="M6" s="14">
        <v>25</v>
      </c>
      <c r="N6" s="14">
        <v>13</v>
      </c>
      <c r="O6" s="14">
        <v>19</v>
      </c>
      <c r="P6" s="14">
        <v>30</v>
      </c>
      <c r="Q6" s="14">
        <v>33</v>
      </c>
      <c r="R6" s="14">
        <f t="shared" si="5"/>
        <v>33</v>
      </c>
      <c r="S6" s="14">
        <v>5</v>
      </c>
      <c r="T6" s="14">
        <v>5</v>
      </c>
      <c r="U6" s="14">
        <v>7</v>
      </c>
      <c r="V6" s="14">
        <v>6</v>
      </c>
      <c r="W6" s="14">
        <v>10</v>
      </c>
      <c r="X6" s="24">
        <f t="shared" si="1"/>
        <v>30.615384615384617</v>
      </c>
      <c r="Y6" s="24">
        <f t="shared" si="2"/>
        <v>6.1230769230769235</v>
      </c>
      <c r="Z6">
        <f t="shared" si="9"/>
        <v>52</v>
      </c>
      <c r="AA6" s="19">
        <f t="shared" si="6"/>
        <v>0.88444444444444448</v>
      </c>
      <c r="AB6">
        <f t="shared" si="7"/>
        <v>-90</v>
      </c>
      <c r="AC6" s="19">
        <f t="shared" si="8"/>
        <v>0.81557377049180324</v>
      </c>
      <c r="AD6">
        <f t="shared" si="3"/>
        <v>-252</v>
      </c>
      <c r="AE6" s="19">
        <f t="shared" si="4"/>
        <v>0.61230769230769233</v>
      </c>
    </row>
    <row r="7" spans="1:31">
      <c r="A7" s="9">
        <v>5</v>
      </c>
      <c r="B7" s="11" t="s">
        <v>70</v>
      </c>
      <c r="C7" s="12" t="s">
        <v>5</v>
      </c>
      <c r="D7" s="12" t="s">
        <v>8</v>
      </c>
      <c r="E7" s="13">
        <f t="shared" si="0"/>
        <v>390</v>
      </c>
      <c r="F7" s="17">
        <v>39</v>
      </c>
      <c r="G7" s="17">
        <v>32</v>
      </c>
      <c r="H7" s="17">
        <v>46</v>
      </c>
      <c r="I7" s="17">
        <v>39</v>
      </c>
      <c r="J7" s="17">
        <v>25</v>
      </c>
      <c r="K7" s="17">
        <v>30</v>
      </c>
      <c r="L7" s="17">
        <v>25</v>
      </c>
      <c r="M7" s="17">
        <v>38</v>
      </c>
      <c r="N7" s="17">
        <v>23</v>
      </c>
      <c r="O7" s="17">
        <v>26</v>
      </c>
      <c r="P7" s="17">
        <v>21</v>
      </c>
      <c r="Q7" s="17">
        <v>10</v>
      </c>
      <c r="R7" s="17">
        <f t="shared" si="5"/>
        <v>36</v>
      </c>
      <c r="S7" s="17">
        <v>6</v>
      </c>
      <c r="T7" s="17">
        <v>10</v>
      </c>
      <c r="U7" s="17">
        <v>6</v>
      </c>
      <c r="V7" s="17">
        <v>6</v>
      </c>
      <c r="W7" s="17">
        <v>8</v>
      </c>
      <c r="X7" s="24">
        <f t="shared" si="1"/>
        <v>30</v>
      </c>
      <c r="Y7" s="24">
        <f t="shared" si="2"/>
        <v>6</v>
      </c>
      <c r="Z7">
        <f t="shared" si="9"/>
        <v>8</v>
      </c>
      <c r="AA7" s="19">
        <f t="shared" si="6"/>
        <v>0.97989949748743721</v>
      </c>
      <c r="AB7">
        <f t="shared" si="7"/>
        <v>-98</v>
      </c>
      <c r="AC7" s="19">
        <f t="shared" si="8"/>
        <v>0.79918032786885251</v>
      </c>
      <c r="AD7">
        <f t="shared" si="3"/>
        <v>-260</v>
      </c>
      <c r="AE7" s="19">
        <f t="shared" si="4"/>
        <v>0.6</v>
      </c>
    </row>
    <row r="8" spans="1:31">
      <c r="A8" s="9">
        <v>6</v>
      </c>
      <c r="B8" s="11" t="s">
        <v>54</v>
      </c>
      <c r="C8" s="12" t="s">
        <v>5</v>
      </c>
      <c r="D8" s="12" t="s">
        <v>6</v>
      </c>
      <c r="E8" s="13">
        <f t="shared" si="0"/>
        <v>381</v>
      </c>
      <c r="F8" s="18">
        <v>29</v>
      </c>
      <c r="G8" s="18">
        <v>33</v>
      </c>
      <c r="H8" s="18">
        <v>34</v>
      </c>
      <c r="I8" s="18">
        <v>38</v>
      </c>
      <c r="J8" s="18">
        <v>36</v>
      </c>
      <c r="K8" s="18">
        <v>37</v>
      </c>
      <c r="L8" s="18">
        <v>25</v>
      </c>
      <c r="M8" s="18">
        <v>27</v>
      </c>
      <c r="N8" s="18">
        <v>39</v>
      </c>
      <c r="O8" s="18">
        <v>27</v>
      </c>
      <c r="P8" s="18">
        <v>19</v>
      </c>
      <c r="Q8" s="18">
        <v>37</v>
      </c>
      <c r="R8" s="18">
        <f t="shared" si="5"/>
        <v>0</v>
      </c>
      <c r="S8" s="18">
        <v>0</v>
      </c>
      <c r="T8" s="18"/>
      <c r="U8" s="18"/>
      <c r="V8" s="18"/>
      <c r="W8" s="18"/>
      <c r="X8" s="24">
        <f t="shared" si="1"/>
        <v>29.307692307692307</v>
      </c>
      <c r="Y8" s="24">
        <f t="shared" si="2"/>
        <v>5.8615384615384611</v>
      </c>
      <c r="Z8">
        <f t="shared" si="9"/>
        <v>9</v>
      </c>
      <c r="AA8" s="19">
        <f>E8/E7</f>
        <v>0.97692307692307689</v>
      </c>
      <c r="AB8">
        <f>E8-E$3</f>
        <v>-107</v>
      </c>
      <c r="AC8" s="19">
        <f>E8/E$3</f>
        <v>0.78073770491803274</v>
      </c>
      <c r="AD8">
        <f>E8-$AE$1</f>
        <v>-269</v>
      </c>
      <c r="AE8" s="19">
        <f>E8/$AE$1</f>
        <v>0.58615384615384614</v>
      </c>
    </row>
    <row r="9" spans="1:31">
      <c r="A9" s="9">
        <v>7</v>
      </c>
      <c r="B9" s="34" t="s">
        <v>68</v>
      </c>
      <c r="C9" s="35" t="s">
        <v>5</v>
      </c>
      <c r="D9" s="35" t="s">
        <v>9</v>
      </c>
      <c r="E9" s="13">
        <f t="shared" si="0"/>
        <v>302</v>
      </c>
      <c r="F9" s="17">
        <v>16</v>
      </c>
      <c r="G9" s="17">
        <v>27</v>
      </c>
      <c r="H9" s="17">
        <v>37</v>
      </c>
      <c r="I9" s="17">
        <v>32</v>
      </c>
      <c r="J9" s="17">
        <v>28</v>
      </c>
      <c r="K9" s="17">
        <v>31</v>
      </c>
      <c r="L9" s="17">
        <v>24</v>
      </c>
      <c r="M9" s="17">
        <v>18</v>
      </c>
      <c r="N9" s="17">
        <v>5</v>
      </c>
      <c r="O9" s="17">
        <v>14</v>
      </c>
      <c r="P9" s="17">
        <v>19</v>
      </c>
      <c r="Q9" s="17">
        <v>13</v>
      </c>
      <c r="R9" s="17">
        <f t="shared" si="5"/>
        <v>38</v>
      </c>
      <c r="S9" s="17">
        <v>7</v>
      </c>
      <c r="T9" s="17">
        <v>8</v>
      </c>
      <c r="U9" s="17">
        <v>9</v>
      </c>
      <c r="V9" s="17">
        <v>6</v>
      </c>
      <c r="W9" s="17">
        <v>8</v>
      </c>
      <c r="X9" s="24">
        <f t="shared" si="1"/>
        <v>23.23076923076923</v>
      </c>
      <c r="Y9" s="24">
        <f t="shared" si="2"/>
        <v>4.6461538461538456</v>
      </c>
      <c r="Z9">
        <f t="shared" si="9"/>
        <v>79</v>
      </c>
      <c r="AA9" s="19">
        <f t="shared" ref="AA9:AA10" si="10">E9/E8</f>
        <v>0.79265091863517056</v>
      </c>
      <c r="AB9">
        <f t="shared" ref="AB9:AB10" si="11">E9-E$3</f>
        <v>-186</v>
      </c>
      <c r="AC9" s="19">
        <f t="shared" ref="AC9:AC10" si="12">E9/E$3</f>
        <v>0.61885245901639341</v>
      </c>
      <c r="AD9">
        <f t="shared" ref="AD9:AD10" si="13">E9-$AE$1</f>
        <v>-348</v>
      </c>
      <c r="AE9" s="19">
        <f t="shared" ref="AE9:AE10" si="14">E9/$AE$1</f>
        <v>0.4646153846153846</v>
      </c>
    </row>
    <row r="10" spans="1:31">
      <c r="A10" s="9">
        <v>8</v>
      </c>
      <c r="B10" s="11" t="s">
        <v>64</v>
      </c>
      <c r="C10" s="12" t="s">
        <v>5</v>
      </c>
      <c r="D10" s="12" t="s">
        <v>6</v>
      </c>
      <c r="E10" s="13">
        <f t="shared" si="0"/>
        <v>289</v>
      </c>
      <c r="F10" s="18">
        <v>12</v>
      </c>
      <c r="G10" s="18">
        <v>30</v>
      </c>
      <c r="H10" s="18">
        <v>27</v>
      </c>
      <c r="I10" s="18">
        <v>36</v>
      </c>
      <c r="J10" s="14">
        <v>19</v>
      </c>
      <c r="K10" s="14">
        <v>16</v>
      </c>
      <c r="L10" s="14">
        <v>12</v>
      </c>
      <c r="M10" s="14">
        <v>22</v>
      </c>
      <c r="N10" s="14">
        <v>16</v>
      </c>
      <c r="O10" s="14">
        <v>16</v>
      </c>
      <c r="P10" s="14">
        <v>17</v>
      </c>
      <c r="Q10" s="14">
        <v>25</v>
      </c>
      <c r="R10" s="14">
        <f t="shared" si="5"/>
        <v>41</v>
      </c>
      <c r="S10" s="14">
        <v>8</v>
      </c>
      <c r="T10" s="14">
        <v>10</v>
      </c>
      <c r="U10" s="14">
        <v>8</v>
      </c>
      <c r="V10" s="14">
        <v>8</v>
      </c>
      <c r="W10" s="14">
        <v>7</v>
      </c>
      <c r="X10" s="24">
        <f t="shared" si="1"/>
        <v>22.23076923076923</v>
      </c>
      <c r="Y10" s="24">
        <f t="shared" si="2"/>
        <v>4.4461538461538463</v>
      </c>
      <c r="Z10">
        <f t="shared" si="9"/>
        <v>13</v>
      </c>
      <c r="AA10" s="19">
        <f t="shared" si="10"/>
        <v>0.95695364238410596</v>
      </c>
      <c r="AB10">
        <f t="shared" si="11"/>
        <v>-199</v>
      </c>
      <c r="AC10" s="19">
        <f t="shared" si="12"/>
        <v>0.59221311475409832</v>
      </c>
      <c r="AD10">
        <f t="shared" si="13"/>
        <v>-361</v>
      </c>
      <c r="AE10" s="19">
        <f t="shared" si="14"/>
        <v>0.44461538461538463</v>
      </c>
    </row>
    <row r="11" spans="1:31">
      <c r="A11" s="9">
        <v>9</v>
      </c>
      <c r="B11" s="11" t="s">
        <v>71</v>
      </c>
      <c r="C11" s="10" t="s">
        <v>5</v>
      </c>
      <c r="D11" s="12"/>
      <c r="E11" s="13">
        <f t="shared" si="0"/>
        <v>17</v>
      </c>
      <c r="F11" s="17">
        <v>4</v>
      </c>
      <c r="G11" s="17">
        <v>3</v>
      </c>
      <c r="H11" s="17">
        <v>0</v>
      </c>
      <c r="I11" s="17">
        <v>1</v>
      </c>
      <c r="J11" s="17">
        <v>4</v>
      </c>
      <c r="K11" s="17">
        <v>0</v>
      </c>
      <c r="L11" s="17">
        <v>0</v>
      </c>
      <c r="M11" s="17">
        <v>5</v>
      </c>
      <c r="N11" s="17">
        <v>0</v>
      </c>
      <c r="O11" s="17">
        <v>0</v>
      </c>
      <c r="P11" s="17">
        <v>0</v>
      </c>
      <c r="Q11" s="17">
        <v>0</v>
      </c>
      <c r="R11" s="17">
        <f t="shared" si="5"/>
        <v>0</v>
      </c>
      <c r="S11" s="17">
        <v>0</v>
      </c>
      <c r="T11" s="17"/>
      <c r="U11" s="17"/>
      <c r="V11" s="17"/>
      <c r="W11" s="17"/>
      <c r="X11" s="24">
        <f t="shared" si="1"/>
        <v>1.3076923076923077</v>
      </c>
      <c r="Y11" s="24">
        <f t="shared" si="2"/>
        <v>0.26153846153846155</v>
      </c>
      <c r="Z11">
        <f>E10-E11</f>
        <v>272</v>
      </c>
      <c r="AA11" s="19">
        <f>E11/E10</f>
        <v>5.8823529411764705E-2</v>
      </c>
      <c r="AB11">
        <f>E11-E$3</f>
        <v>-471</v>
      </c>
      <c r="AC11" s="19">
        <f>E11/E$3</f>
        <v>3.4836065573770489E-2</v>
      </c>
      <c r="AD11">
        <f>E11-$AE$1</f>
        <v>-633</v>
      </c>
      <c r="AE11" s="19">
        <f>E11/$AE$1</f>
        <v>2.6153846153846153E-2</v>
      </c>
    </row>
    <row r="12" spans="1:31">
      <c r="A12" s="21"/>
      <c r="B12" s="23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</row>
    <row r="13" spans="1:31">
      <c r="B13" s="4" t="s">
        <v>11</v>
      </c>
      <c r="D13" s="2"/>
      <c r="E13" s="2"/>
      <c r="F13" s="2"/>
      <c r="G13" s="2"/>
      <c r="H13" s="2"/>
      <c r="I13" s="2"/>
      <c r="J13" s="3"/>
      <c r="K13" s="3"/>
      <c r="L13" s="3"/>
    </row>
    <row r="14" spans="1:31">
      <c r="A14" s="5" t="s">
        <v>12</v>
      </c>
      <c r="B14" s="4" t="s">
        <v>13</v>
      </c>
      <c r="D14" s="2"/>
      <c r="F14" s="2"/>
      <c r="G14" s="2"/>
      <c r="H14" s="2"/>
      <c r="I14" s="2"/>
      <c r="J14" s="3"/>
      <c r="K14" s="3"/>
      <c r="L14" s="3"/>
    </row>
    <row r="15" spans="1:31">
      <c r="A15" s="5" t="s">
        <v>9</v>
      </c>
      <c r="B15" s="4" t="s">
        <v>14</v>
      </c>
      <c r="D15" s="2"/>
      <c r="F15" s="2">
        <v>1</v>
      </c>
      <c r="G15" s="2">
        <v>2</v>
      </c>
      <c r="H15" s="2">
        <v>3</v>
      </c>
      <c r="I15" s="2">
        <v>4</v>
      </c>
      <c r="J15" s="2">
        <v>5</v>
      </c>
      <c r="K15" s="2">
        <v>6</v>
      </c>
      <c r="L15" s="2">
        <v>7</v>
      </c>
      <c r="M15" s="2">
        <v>8</v>
      </c>
      <c r="N15" s="2">
        <v>9</v>
      </c>
      <c r="O15" s="2">
        <v>10</v>
      </c>
      <c r="P15" s="2">
        <v>11</v>
      </c>
      <c r="Q15" s="2">
        <v>12</v>
      </c>
      <c r="R15" s="2">
        <v>13</v>
      </c>
    </row>
    <row r="16" spans="1:31">
      <c r="A16" s="5" t="s">
        <v>8</v>
      </c>
      <c r="B16" s="6" t="s">
        <v>15</v>
      </c>
      <c r="D16" s="2"/>
      <c r="F16" s="2">
        <f>SUM($F3:F3)</f>
        <v>42</v>
      </c>
      <c r="G16" s="2">
        <f>SUM($F3:G3)</f>
        <v>89</v>
      </c>
      <c r="H16" s="2">
        <f>SUM($F3:H3)</f>
        <v>132</v>
      </c>
      <c r="I16" s="2">
        <f>SUM($F3:I3)</f>
        <v>174</v>
      </c>
      <c r="J16" s="2">
        <f>SUM($F3:J3)</f>
        <v>211</v>
      </c>
      <c r="K16" s="2">
        <f>SUM($F3:K3)</f>
        <v>253</v>
      </c>
      <c r="L16" s="2">
        <f>SUM($F3:L3)</f>
        <v>286</v>
      </c>
      <c r="M16" s="2">
        <f>SUM($F3:M3)</f>
        <v>311</v>
      </c>
      <c r="N16" s="2">
        <f>SUM($F3:N3)</f>
        <v>326</v>
      </c>
      <c r="O16" s="2">
        <f>SUM($F3:O3)</f>
        <v>366</v>
      </c>
      <c r="P16" s="2">
        <f>SUM($F3:P3)</f>
        <v>408</v>
      </c>
      <c r="Q16" s="2">
        <f>SUM($F3:Q3)</f>
        <v>446</v>
      </c>
      <c r="R16" s="2">
        <f>SUM($F3:R3)</f>
        <v>488</v>
      </c>
    </row>
    <row r="17" spans="1:18">
      <c r="A17" s="5" t="s">
        <v>6</v>
      </c>
      <c r="B17" s="4" t="s">
        <v>16</v>
      </c>
      <c r="D17" s="2"/>
      <c r="F17" s="2">
        <f>SUM($F4:F4)</f>
        <v>32</v>
      </c>
      <c r="G17" s="2">
        <f>SUM($F4:G4)</f>
        <v>71</v>
      </c>
      <c r="H17" s="2">
        <f>SUM($F4:H4)</f>
        <v>112</v>
      </c>
      <c r="I17" s="2">
        <f>SUM($F4:I4)</f>
        <v>152</v>
      </c>
      <c r="J17" s="2">
        <f>SUM($F4:J4)</f>
        <v>190</v>
      </c>
      <c r="K17" s="2">
        <f>SUM($F4:K4)</f>
        <v>228</v>
      </c>
      <c r="L17" s="2">
        <f>SUM($F4:L4)</f>
        <v>258</v>
      </c>
      <c r="M17" s="2">
        <f>SUM($F4:M4)</f>
        <v>282</v>
      </c>
      <c r="N17" s="2">
        <f>SUM($F4:N4)</f>
        <v>308</v>
      </c>
      <c r="O17" s="2">
        <f>SUM($F4:O4)</f>
        <v>337</v>
      </c>
      <c r="P17" s="2">
        <f>SUM($F4:P4)</f>
        <v>377</v>
      </c>
      <c r="Q17" s="2">
        <f>SUM($F4:Q4)</f>
        <v>413</v>
      </c>
      <c r="R17" s="2">
        <f>SUM($F4:R4)</f>
        <v>459</v>
      </c>
    </row>
    <row r="18" spans="1:18">
      <c r="A18" s="5" t="s">
        <v>17</v>
      </c>
      <c r="B18" s="4" t="s">
        <v>18</v>
      </c>
      <c r="D18" s="2"/>
      <c r="F18" s="2">
        <f>SUM($F5:F5)</f>
        <v>39</v>
      </c>
      <c r="G18" s="2">
        <f>SUM($F5:G5)</f>
        <v>77</v>
      </c>
      <c r="H18" s="2">
        <f>SUM($F5:H5)</f>
        <v>117</v>
      </c>
      <c r="I18" s="2">
        <f>SUM($F5:I5)</f>
        <v>150</v>
      </c>
      <c r="J18" s="2">
        <f>SUM($F5:J5)</f>
        <v>181</v>
      </c>
      <c r="K18" s="2">
        <f>SUM($F5:K5)</f>
        <v>205</v>
      </c>
      <c r="L18" s="2">
        <f>SUM($F5:L5)</f>
        <v>241</v>
      </c>
      <c r="M18" s="2">
        <f>SUM($F5:M5)</f>
        <v>280</v>
      </c>
      <c r="N18" s="2">
        <f>SUM($F5:N5)</f>
        <v>312</v>
      </c>
      <c r="O18" s="2">
        <f>SUM($F5:O5)</f>
        <v>349</v>
      </c>
      <c r="P18" s="2">
        <f>SUM($F5:P5)</f>
        <v>383</v>
      </c>
      <c r="Q18" s="2">
        <f>SUM($F5:Q5)</f>
        <v>408</v>
      </c>
      <c r="R18" s="2">
        <f>SUM($F5:R5)</f>
        <v>450</v>
      </c>
    </row>
    <row r="19" spans="1:18">
      <c r="A19" s="5" t="s">
        <v>19</v>
      </c>
      <c r="B19" s="6" t="s">
        <v>20</v>
      </c>
      <c r="D19" s="2"/>
      <c r="F19" s="2">
        <f>SUM($F6:F6)</f>
        <v>36</v>
      </c>
      <c r="G19" s="2">
        <f>SUM($F6:G6)</f>
        <v>76</v>
      </c>
      <c r="H19" s="2">
        <f>SUM($F6:H6)</f>
        <v>113</v>
      </c>
      <c r="I19" s="2">
        <f>SUM($F6:I6)</f>
        <v>147</v>
      </c>
      <c r="J19" s="2">
        <f>SUM($F6:J6)</f>
        <v>174</v>
      </c>
      <c r="K19" s="2">
        <f>SUM($F6:K6)</f>
        <v>212</v>
      </c>
      <c r="L19" s="2">
        <f>SUM($F6:L6)</f>
        <v>245</v>
      </c>
      <c r="M19" s="2">
        <f>SUM($F6:M6)</f>
        <v>270</v>
      </c>
      <c r="N19" s="2">
        <f>SUM($F6:N6)</f>
        <v>283</v>
      </c>
      <c r="O19" s="2">
        <f>SUM($F6:O6)</f>
        <v>302</v>
      </c>
      <c r="P19" s="2">
        <f>SUM($F6:P6)</f>
        <v>332</v>
      </c>
      <c r="Q19" s="2">
        <f>SUM($F6:Q6)</f>
        <v>365</v>
      </c>
      <c r="R19" s="2">
        <f>SUM($F6:R6)</f>
        <v>398</v>
      </c>
    </row>
    <row r="20" spans="1:18">
      <c r="A20" s="7"/>
      <c r="D20" s="2"/>
      <c r="F20" s="2">
        <f>SUM($F7:F7)</f>
        <v>39</v>
      </c>
      <c r="G20" s="2">
        <f>SUM($F7:G7)</f>
        <v>71</v>
      </c>
      <c r="H20" s="2">
        <f>SUM($F7:H7)</f>
        <v>117</v>
      </c>
      <c r="I20" s="2">
        <f>SUM($F7:I7)</f>
        <v>156</v>
      </c>
      <c r="J20" s="2">
        <f>SUM($F7:J7)</f>
        <v>181</v>
      </c>
      <c r="K20" s="2">
        <f>SUM($F7:K7)</f>
        <v>211</v>
      </c>
      <c r="L20" s="2">
        <f>SUM($F7:L7)</f>
        <v>236</v>
      </c>
      <c r="M20" s="2">
        <f>SUM($F7:M7)</f>
        <v>274</v>
      </c>
      <c r="N20" s="2">
        <f>SUM($F7:N7)</f>
        <v>297</v>
      </c>
      <c r="O20" s="2">
        <f>SUM($F7:O7)</f>
        <v>323</v>
      </c>
      <c r="P20" s="2">
        <f>SUM($F7:P7)</f>
        <v>344</v>
      </c>
      <c r="Q20" s="2">
        <f>SUM($F7:Q7)</f>
        <v>354</v>
      </c>
      <c r="R20" s="2">
        <f>SUM($F7:R7)</f>
        <v>390</v>
      </c>
    </row>
    <row r="21" spans="1:18">
      <c r="A21" s="7"/>
      <c r="B21" s="4" t="s">
        <v>21</v>
      </c>
      <c r="D21" s="2"/>
      <c r="F21" s="2">
        <f>SUM($F8:F8)</f>
        <v>29</v>
      </c>
      <c r="G21" s="2">
        <f>SUM($F8:G8)</f>
        <v>62</v>
      </c>
      <c r="H21" s="2">
        <f>SUM($F8:H8)</f>
        <v>96</v>
      </c>
      <c r="I21" s="2">
        <f>SUM($F8:I8)</f>
        <v>134</v>
      </c>
      <c r="J21" s="2">
        <f>SUM($F8:J8)</f>
        <v>170</v>
      </c>
      <c r="K21" s="2">
        <f>SUM($F8:K8)</f>
        <v>207</v>
      </c>
      <c r="L21" s="2">
        <f>SUM($F8:L8)</f>
        <v>232</v>
      </c>
      <c r="M21" s="2">
        <f>SUM($F8:M8)</f>
        <v>259</v>
      </c>
      <c r="N21" s="2">
        <f>SUM($F8:N8)</f>
        <v>298</v>
      </c>
      <c r="O21" s="2">
        <f>SUM($F8:O8)</f>
        <v>325</v>
      </c>
      <c r="P21" s="2">
        <f>SUM($F8:P8)</f>
        <v>344</v>
      </c>
      <c r="Q21" s="2">
        <f>SUM($F8:Q8)</f>
        <v>381</v>
      </c>
      <c r="R21" s="2">
        <f>SUM($F8:R8)</f>
        <v>381</v>
      </c>
    </row>
    <row r="22" spans="1:18">
      <c r="F22" s="2">
        <f>SUM($F9:F9)</f>
        <v>16</v>
      </c>
      <c r="G22" s="2">
        <f>SUM($F9:G9)</f>
        <v>43</v>
      </c>
      <c r="H22" s="2">
        <f>SUM($F9:H9)</f>
        <v>80</v>
      </c>
      <c r="I22" s="2">
        <f>SUM($F9:I9)</f>
        <v>112</v>
      </c>
      <c r="J22" s="2">
        <f>SUM($F9:J9)</f>
        <v>140</v>
      </c>
      <c r="K22" s="2">
        <f>SUM($F9:K9)</f>
        <v>171</v>
      </c>
      <c r="L22" s="2">
        <f>SUM($F9:L9)</f>
        <v>195</v>
      </c>
      <c r="M22" s="2">
        <f>SUM($F9:M9)</f>
        <v>213</v>
      </c>
      <c r="N22" s="2">
        <f>SUM($F9:N9)</f>
        <v>218</v>
      </c>
      <c r="O22" s="2">
        <f>SUM($F9:O9)</f>
        <v>232</v>
      </c>
      <c r="P22" s="2">
        <f>SUM($F9:P9)</f>
        <v>251</v>
      </c>
      <c r="Q22" s="2">
        <f>SUM($F9:Q9)</f>
        <v>264</v>
      </c>
      <c r="R22" s="2">
        <f>SUM($F9:R9)</f>
        <v>302</v>
      </c>
    </row>
    <row r="23" spans="1:18">
      <c r="F23" s="2">
        <f>SUM($F10:F10)</f>
        <v>12</v>
      </c>
      <c r="G23" s="2">
        <f>SUM($F10:G10)</f>
        <v>42</v>
      </c>
      <c r="H23" s="2">
        <f>SUM($F10:H10)</f>
        <v>69</v>
      </c>
      <c r="I23" s="2">
        <f>SUM($F10:I10)</f>
        <v>105</v>
      </c>
      <c r="J23" s="2">
        <f>SUM($F10:J10)</f>
        <v>124</v>
      </c>
      <c r="K23" s="2">
        <f>SUM($F10:K10)</f>
        <v>140</v>
      </c>
      <c r="L23" s="2">
        <f>SUM($F10:L10)</f>
        <v>152</v>
      </c>
      <c r="M23" s="2">
        <f>SUM($F10:M10)</f>
        <v>174</v>
      </c>
      <c r="N23" s="2">
        <f>SUM($F10:N10)</f>
        <v>190</v>
      </c>
      <c r="O23" s="2">
        <f>SUM($F10:O10)</f>
        <v>206</v>
      </c>
      <c r="P23" s="2">
        <f>SUM($F10:P10)</f>
        <v>223</v>
      </c>
      <c r="Q23" s="2">
        <f>SUM($F10:Q10)</f>
        <v>248</v>
      </c>
      <c r="R23" s="2">
        <f>SUM($F10:R10)</f>
        <v>289</v>
      </c>
    </row>
    <row r="24" spans="1:18">
      <c r="F24" s="2">
        <f>SUM($F11:F11)</f>
        <v>4</v>
      </c>
      <c r="G24" s="2">
        <f>SUM($F11:G11)</f>
        <v>7</v>
      </c>
      <c r="H24" s="2">
        <f>SUM($F11:H11)</f>
        <v>7</v>
      </c>
      <c r="I24" s="2">
        <f>SUM($F11:I11)</f>
        <v>8</v>
      </c>
      <c r="J24" s="2">
        <f>SUM($F11:J11)</f>
        <v>12</v>
      </c>
      <c r="K24" s="2">
        <f>SUM($F11:K11)</f>
        <v>12</v>
      </c>
      <c r="L24" s="2">
        <f>SUM($F11:L11)</f>
        <v>12</v>
      </c>
      <c r="M24" s="2">
        <f>SUM($F11:M11)</f>
        <v>17</v>
      </c>
      <c r="N24" s="2">
        <f>SUM($F11:N11)</f>
        <v>17</v>
      </c>
      <c r="O24" s="2">
        <f>SUM($F11:O11)</f>
        <v>17</v>
      </c>
      <c r="P24" s="2">
        <f>SUM($F11:P11)</f>
        <v>17</v>
      </c>
      <c r="Q24" s="2">
        <f>SUM($F11:Q11)</f>
        <v>17</v>
      </c>
      <c r="R24" s="2">
        <f>SUM($F11:R11)</f>
        <v>17</v>
      </c>
    </row>
    <row r="25" spans="1:18">
      <c r="F25" s="2">
        <f t="shared" ref="F25:R25" si="15">MAX(F16:F24)</f>
        <v>42</v>
      </c>
      <c r="G25" s="2">
        <f t="shared" si="15"/>
        <v>89</v>
      </c>
      <c r="H25" s="2">
        <f t="shared" si="15"/>
        <v>132</v>
      </c>
      <c r="I25" s="2">
        <f t="shared" si="15"/>
        <v>174</v>
      </c>
      <c r="J25" s="2">
        <f t="shared" si="15"/>
        <v>211</v>
      </c>
      <c r="K25" s="2">
        <f t="shared" si="15"/>
        <v>253</v>
      </c>
      <c r="L25" s="2">
        <f t="shared" si="15"/>
        <v>286</v>
      </c>
      <c r="M25" s="2">
        <f t="shared" si="15"/>
        <v>311</v>
      </c>
      <c r="N25" s="2">
        <f t="shared" si="15"/>
        <v>326</v>
      </c>
      <c r="O25" s="2">
        <f t="shared" si="15"/>
        <v>366</v>
      </c>
      <c r="P25" s="2">
        <f t="shared" si="15"/>
        <v>408</v>
      </c>
      <c r="Q25" s="2">
        <f t="shared" si="15"/>
        <v>446</v>
      </c>
      <c r="R25" s="2">
        <f t="shared" si="15"/>
        <v>488</v>
      </c>
    </row>
    <row r="26" spans="1:18"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</row>
    <row r="28" spans="1:18"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</row>
    <row r="30" spans="1:18">
      <c r="E30" s="1" t="str">
        <f t="shared" ref="E30:E38" si="16">B3</f>
        <v>Krzysztof "FAZIK" Brzeziński</v>
      </c>
      <c r="F30" s="8">
        <f t="shared" ref="F30:R38" si="17">F16/F$25</f>
        <v>1</v>
      </c>
      <c r="G30" s="8">
        <f t="shared" si="17"/>
        <v>1</v>
      </c>
      <c r="H30" s="8">
        <f t="shared" si="17"/>
        <v>1</v>
      </c>
      <c r="I30" s="8">
        <f t="shared" si="17"/>
        <v>1</v>
      </c>
      <c r="J30" s="8">
        <f t="shared" si="17"/>
        <v>1</v>
      </c>
      <c r="K30" s="8">
        <f t="shared" si="17"/>
        <v>1</v>
      </c>
      <c r="L30" s="8">
        <f t="shared" si="17"/>
        <v>1</v>
      </c>
      <c r="M30" s="8">
        <f t="shared" si="17"/>
        <v>1</v>
      </c>
      <c r="N30" s="8">
        <f t="shared" si="17"/>
        <v>1</v>
      </c>
      <c r="O30" s="8">
        <f t="shared" si="17"/>
        <v>1</v>
      </c>
      <c r="P30" s="8">
        <f t="shared" si="17"/>
        <v>1</v>
      </c>
      <c r="Q30" s="8">
        <f t="shared" si="17"/>
        <v>1</v>
      </c>
      <c r="R30" s="8">
        <f t="shared" si="17"/>
        <v>1</v>
      </c>
    </row>
    <row r="31" spans="1:18">
      <c r="E31" s="1" t="str">
        <f t="shared" si="16"/>
        <v>Paweł Kikel</v>
      </c>
      <c r="F31" s="8">
        <f t="shared" si="17"/>
        <v>0.76190476190476186</v>
      </c>
      <c r="G31" s="8">
        <f t="shared" si="17"/>
        <v>0.797752808988764</v>
      </c>
      <c r="H31" s="8">
        <f t="shared" si="17"/>
        <v>0.84848484848484851</v>
      </c>
      <c r="I31" s="8">
        <f t="shared" si="17"/>
        <v>0.87356321839080464</v>
      </c>
      <c r="J31" s="8">
        <f t="shared" si="17"/>
        <v>0.90047393364928907</v>
      </c>
      <c r="K31" s="8">
        <f t="shared" si="17"/>
        <v>0.90118577075098816</v>
      </c>
      <c r="L31" s="8">
        <f t="shared" si="17"/>
        <v>0.90209790209790208</v>
      </c>
      <c r="M31" s="8">
        <f t="shared" si="17"/>
        <v>0.90675241157556274</v>
      </c>
      <c r="N31" s="8">
        <f t="shared" si="17"/>
        <v>0.94478527607361962</v>
      </c>
      <c r="O31" s="8">
        <f t="shared" si="17"/>
        <v>0.92076502732240439</v>
      </c>
      <c r="P31" s="8">
        <f t="shared" si="17"/>
        <v>0.9240196078431373</v>
      </c>
      <c r="Q31" s="8">
        <f t="shared" si="17"/>
        <v>0.92600896860986548</v>
      </c>
      <c r="R31" s="8">
        <f t="shared" si="17"/>
        <v>0.94057377049180324</v>
      </c>
    </row>
    <row r="32" spans="1:18">
      <c r="E32" s="1" t="str">
        <f t="shared" si="16"/>
        <v>Mateusz Jezierski</v>
      </c>
      <c r="F32" s="8">
        <f t="shared" si="17"/>
        <v>0.9285714285714286</v>
      </c>
      <c r="G32" s="8">
        <f t="shared" si="17"/>
        <v>0.8651685393258427</v>
      </c>
      <c r="H32" s="8">
        <f t="shared" si="17"/>
        <v>0.88636363636363635</v>
      </c>
      <c r="I32" s="8">
        <f t="shared" si="17"/>
        <v>0.86206896551724133</v>
      </c>
      <c r="J32" s="8">
        <f t="shared" si="17"/>
        <v>0.85781990521327012</v>
      </c>
      <c r="K32" s="8">
        <f t="shared" si="17"/>
        <v>0.81027667984189722</v>
      </c>
      <c r="L32" s="8">
        <f t="shared" si="17"/>
        <v>0.84265734265734271</v>
      </c>
      <c r="M32" s="8">
        <f t="shared" si="17"/>
        <v>0.90032154340836013</v>
      </c>
      <c r="N32" s="8">
        <f t="shared" si="17"/>
        <v>0.95705521472392641</v>
      </c>
      <c r="O32" s="8">
        <f t="shared" si="17"/>
        <v>0.95355191256830596</v>
      </c>
      <c r="P32" s="8">
        <f t="shared" si="17"/>
        <v>0.93872549019607843</v>
      </c>
      <c r="Q32" s="8">
        <f t="shared" si="17"/>
        <v>0.91479820627802688</v>
      </c>
      <c r="R32" s="8">
        <f t="shared" si="17"/>
        <v>0.92213114754098358</v>
      </c>
    </row>
    <row r="33" spans="5:18">
      <c r="E33" s="1" t="str">
        <f t="shared" si="16"/>
        <v>Mariusz Walczak</v>
      </c>
      <c r="F33" s="8">
        <f t="shared" si="17"/>
        <v>0.8571428571428571</v>
      </c>
      <c r="G33" s="8">
        <f t="shared" si="17"/>
        <v>0.8539325842696629</v>
      </c>
      <c r="H33" s="8">
        <f t="shared" si="17"/>
        <v>0.85606060606060608</v>
      </c>
      <c r="I33" s="8">
        <f t="shared" si="17"/>
        <v>0.84482758620689657</v>
      </c>
      <c r="J33" s="8">
        <f t="shared" si="17"/>
        <v>0.82464454976303314</v>
      </c>
      <c r="K33" s="8">
        <f t="shared" si="17"/>
        <v>0.8379446640316206</v>
      </c>
      <c r="L33" s="8">
        <f t="shared" si="17"/>
        <v>0.85664335664335667</v>
      </c>
      <c r="M33" s="8">
        <f t="shared" si="17"/>
        <v>0.86816720257234725</v>
      </c>
      <c r="N33" s="8">
        <f t="shared" si="17"/>
        <v>0.86809815950920244</v>
      </c>
      <c r="O33" s="8">
        <f t="shared" si="17"/>
        <v>0.82513661202185795</v>
      </c>
      <c r="P33" s="8">
        <f t="shared" si="17"/>
        <v>0.81372549019607843</v>
      </c>
      <c r="Q33" s="8">
        <f t="shared" si="17"/>
        <v>0.81838565022421528</v>
      </c>
      <c r="R33" s="8">
        <f t="shared" si="17"/>
        <v>0.81557377049180324</v>
      </c>
    </row>
    <row r="34" spans="5:18">
      <c r="E34" s="1" t="str">
        <f t="shared" si="16"/>
        <v>Dariusz Kułaga</v>
      </c>
      <c r="F34" s="8">
        <f t="shared" si="17"/>
        <v>0.9285714285714286</v>
      </c>
      <c r="G34" s="8">
        <f t="shared" si="17"/>
        <v>0.797752808988764</v>
      </c>
      <c r="H34" s="8">
        <f t="shared" si="17"/>
        <v>0.88636363636363635</v>
      </c>
      <c r="I34" s="8">
        <f t="shared" si="17"/>
        <v>0.89655172413793105</v>
      </c>
      <c r="J34" s="8">
        <f t="shared" si="17"/>
        <v>0.85781990521327012</v>
      </c>
      <c r="K34" s="8">
        <f t="shared" si="17"/>
        <v>0.83399209486166004</v>
      </c>
      <c r="L34" s="8">
        <f t="shared" si="17"/>
        <v>0.82517482517482521</v>
      </c>
      <c r="M34" s="8">
        <f t="shared" si="17"/>
        <v>0.88102893890675238</v>
      </c>
      <c r="N34" s="8">
        <f t="shared" si="17"/>
        <v>0.91104294478527603</v>
      </c>
      <c r="O34" s="8">
        <f t="shared" si="17"/>
        <v>0.88251366120218577</v>
      </c>
      <c r="P34" s="8">
        <f t="shared" si="17"/>
        <v>0.84313725490196079</v>
      </c>
      <c r="Q34" s="8">
        <f t="shared" si="17"/>
        <v>0.79372197309417036</v>
      </c>
      <c r="R34" s="8">
        <f t="shared" si="17"/>
        <v>0.79918032786885251</v>
      </c>
    </row>
    <row r="35" spans="5:18">
      <c r="E35" s="1" t="str">
        <f t="shared" si="16"/>
        <v>Bartłomiej Gajewski</v>
      </c>
      <c r="F35" s="8">
        <f t="shared" si="17"/>
        <v>0.69047619047619047</v>
      </c>
      <c r="G35" s="8">
        <f t="shared" si="17"/>
        <v>0.6966292134831461</v>
      </c>
      <c r="H35" s="8">
        <f t="shared" si="17"/>
        <v>0.72727272727272729</v>
      </c>
      <c r="I35" s="8">
        <f t="shared" si="17"/>
        <v>0.77011494252873558</v>
      </c>
      <c r="J35" s="8">
        <f t="shared" si="17"/>
        <v>0.80568720379146919</v>
      </c>
      <c r="K35" s="8">
        <f t="shared" si="17"/>
        <v>0.81818181818181823</v>
      </c>
      <c r="L35" s="8">
        <f t="shared" si="17"/>
        <v>0.81118881118881114</v>
      </c>
      <c r="M35" s="8">
        <f t="shared" si="17"/>
        <v>0.83279742765273312</v>
      </c>
      <c r="N35" s="8">
        <f t="shared" si="17"/>
        <v>0.91411042944785281</v>
      </c>
      <c r="O35" s="8">
        <f t="shared" si="17"/>
        <v>0.88797814207650272</v>
      </c>
      <c r="P35" s="8">
        <f t="shared" si="17"/>
        <v>0.84313725490196079</v>
      </c>
      <c r="Q35" s="8">
        <f t="shared" si="17"/>
        <v>0.85426008968609868</v>
      </c>
      <c r="R35" s="8">
        <f t="shared" si="17"/>
        <v>0.78073770491803274</v>
      </c>
    </row>
    <row r="36" spans="5:18">
      <c r="E36" s="1" t="str">
        <f t="shared" si="16"/>
        <v>Marek Czerski</v>
      </c>
      <c r="F36" s="8">
        <f t="shared" si="17"/>
        <v>0.38095238095238093</v>
      </c>
      <c r="G36" s="8">
        <f t="shared" si="17"/>
        <v>0.48314606741573035</v>
      </c>
      <c r="H36" s="8">
        <f t="shared" si="17"/>
        <v>0.60606060606060608</v>
      </c>
      <c r="I36" s="8">
        <f t="shared" si="17"/>
        <v>0.64367816091954022</v>
      </c>
      <c r="J36" s="8">
        <f t="shared" si="17"/>
        <v>0.6635071090047393</v>
      </c>
      <c r="K36" s="8">
        <f t="shared" si="17"/>
        <v>0.67588932806324109</v>
      </c>
      <c r="L36" s="8">
        <f t="shared" si="17"/>
        <v>0.68181818181818177</v>
      </c>
      <c r="M36" s="8">
        <f t="shared" si="17"/>
        <v>0.68488745980707399</v>
      </c>
      <c r="N36" s="8">
        <f t="shared" si="17"/>
        <v>0.66871165644171782</v>
      </c>
      <c r="O36" s="8">
        <f t="shared" si="17"/>
        <v>0.63387978142076506</v>
      </c>
      <c r="P36" s="8">
        <f t="shared" si="17"/>
        <v>0.61519607843137258</v>
      </c>
      <c r="Q36" s="8">
        <f t="shared" si="17"/>
        <v>0.59192825112107628</v>
      </c>
      <c r="R36" s="8">
        <f t="shared" si="17"/>
        <v>0.61885245901639341</v>
      </c>
    </row>
    <row r="37" spans="5:18">
      <c r="E37" s="1" t="str">
        <f t="shared" si="16"/>
        <v>Krzysztof "Madererro" Piękniewski</v>
      </c>
      <c r="F37" s="8">
        <f t="shared" si="17"/>
        <v>0.2857142857142857</v>
      </c>
      <c r="G37" s="8">
        <f t="shared" si="17"/>
        <v>0.47191011235955055</v>
      </c>
      <c r="H37" s="8">
        <f t="shared" si="17"/>
        <v>0.52272727272727271</v>
      </c>
      <c r="I37" s="8">
        <f t="shared" si="17"/>
        <v>0.60344827586206895</v>
      </c>
      <c r="J37" s="8">
        <f t="shared" si="17"/>
        <v>0.58767772511848337</v>
      </c>
      <c r="K37" s="8">
        <f t="shared" si="17"/>
        <v>0.55335968379446643</v>
      </c>
      <c r="L37" s="8">
        <f t="shared" si="17"/>
        <v>0.53146853146853146</v>
      </c>
      <c r="M37" s="8">
        <f t="shared" si="17"/>
        <v>0.55948553054662375</v>
      </c>
      <c r="N37" s="8">
        <f t="shared" si="17"/>
        <v>0.58282208588957052</v>
      </c>
      <c r="O37" s="8">
        <f t="shared" si="17"/>
        <v>0.56284153005464477</v>
      </c>
      <c r="P37" s="8">
        <f t="shared" si="17"/>
        <v>0.54656862745098034</v>
      </c>
      <c r="Q37" s="8">
        <f t="shared" si="17"/>
        <v>0.55605381165919288</v>
      </c>
      <c r="R37" s="8">
        <f t="shared" si="17"/>
        <v>0.59221311475409832</v>
      </c>
    </row>
    <row r="38" spans="5:18">
      <c r="E38" s="1" t="str">
        <f t="shared" si="16"/>
        <v>Wojciech Gontosz</v>
      </c>
      <c r="F38" s="8">
        <f t="shared" si="17"/>
        <v>9.5238095238095233E-2</v>
      </c>
      <c r="G38" s="8">
        <f t="shared" si="17"/>
        <v>7.8651685393258425E-2</v>
      </c>
      <c r="H38" s="8">
        <f t="shared" si="17"/>
        <v>5.3030303030303032E-2</v>
      </c>
      <c r="I38" s="8">
        <f t="shared" si="17"/>
        <v>4.5977011494252873E-2</v>
      </c>
      <c r="J38" s="8">
        <f t="shared" si="17"/>
        <v>5.6872037914691941E-2</v>
      </c>
      <c r="K38" s="8">
        <f t="shared" si="17"/>
        <v>4.7430830039525688E-2</v>
      </c>
      <c r="L38" s="8">
        <f t="shared" si="17"/>
        <v>4.195804195804196E-2</v>
      </c>
      <c r="M38" s="8">
        <f t="shared" si="17"/>
        <v>5.4662379421221867E-2</v>
      </c>
      <c r="N38" s="8">
        <f t="shared" si="17"/>
        <v>5.2147239263803678E-2</v>
      </c>
      <c r="O38" s="8">
        <f t="shared" si="17"/>
        <v>4.6448087431693992E-2</v>
      </c>
      <c r="P38" s="8">
        <f t="shared" si="17"/>
        <v>4.1666666666666664E-2</v>
      </c>
      <c r="Q38" s="8">
        <f t="shared" si="17"/>
        <v>3.811659192825112E-2</v>
      </c>
      <c r="R38" s="8">
        <f t="shared" si="17"/>
        <v>3.4836065573770489E-2</v>
      </c>
    </row>
    <row r="39" spans="5:18"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</row>
    <row r="40" spans="5:18"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</row>
    <row r="41" spans="5:18"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</row>
    <row r="42" spans="5:18"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</row>
    <row r="43" spans="5:18"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</row>
    <row r="44" spans="5:18"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</row>
  </sheetData>
  <mergeCells count="20"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  <mergeCell ref="S1:W1"/>
    <mergeCell ref="Z1:AC1"/>
    <mergeCell ref="M1:M2"/>
    <mergeCell ref="N1:N2"/>
    <mergeCell ref="O1:O2"/>
    <mergeCell ref="P1:P2"/>
    <mergeCell ref="Q1:Q2"/>
    <mergeCell ref="R1:R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E59"/>
  <sheetViews>
    <sheetView workbookViewId="0">
      <selection sqref="A1:A2"/>
    </sheetView>
  </sheetViews>
  <sheetFormatPr defaultRowHeight="15"/>
  <cols>
    <col min="2" max="2" width="32.140625" customWidth="1"/>
    <col min="3" max="3" width="11.42578125" customWidth="1"/>
    <col min="4" max="4" width="4.85546875" customWidth="1"/>
    <col min="6" max="14" width="6.5703125" bestFit="1" customWidth="1"/>
    <col min="15" max="18" width="6.5703125" customWidth="1"/>
    <col min="26" max="26" width="14" customWidth="1"/>
    <col min="27" max="27" width="5.7109375" customWidth="1"/>
    <col min="28" max="28" width="13.7109375" customWidth="1"/>
    <col min="29" max="29" width="4.5703125" customWidth="1"/>
    <col min="30" max="30" width="7.140625" customWidth="1"/>
    <col min="31" max="31" width="4.85546875" customWidth="1"/>
  </cols>
  <sheetData>
    <row r="1" spans="1:31" ht="14.45" customHeight="1">
      <c r="A1" s="44" t="s">
        <v>0</v>
      </c>
      <c r="B1" s="44" t="s">
        <v>1</v>
      </c>
      <c r="C1" s="44" t="s">
        <v>2</v>
      </c>
      <c r="D1" s="45" t="s">
        <v>3</v>
      </c>
      <c r="E1" s="47" t="s">
        <v>4</v>
      </c>
      <c r="F1" s="43">
        <v>1</v>
      </c>
      <c r="G1" s="43">
        <v>2</v>
      </c>
      <c r="H1" s="43">
        <v>3</v>
      </c>
      <c r="I1" s="43">
        <v>4</v>
      </c>
      <c r="J1" s="43">
        <v>5</v>
      </c>
      <c r="K1" s="43">
        <v>6</v>
      </c>
      <c r="L1" s="43">
        <v>7</v>
      </c>
      <c r="M1" s="43">
        <v>8</v>
      </c>
      <c r="N1" s="43">
        <v>9</v>
      </c>
      <c r="O1" s="43">
        <v>10</v>
      </c>
      <c r="P1" s="43">
        <v>11</v>
      </c>
      <c r="Q1" s="43">
        <v>12</v>
      </c>
      <c r="R1" s="43">
        <v>13</v>
      </c>
      <c r="S1" s="41"/>
      <c r="T1" s="41"/>
      <c r="U1" s="41"/>
      <c r="V1" s="41"/>
      <c r="W1" s="41"/>
      <c r="X1" s="22" t="s">
        <v>32</v>
      </c>
      <c r="Y1" s="22" t="s">
        <v>31</v>
      </c>
      <c r="Z1" s="42" t="s">
        <v>23</v>
      </c>
      <c r="AA1" s="42"/>
      <c r="AB1" s="42"/>
      <c r="AC1" s="42"/>
      <c r="AD1" s="20" t="s">
        <v>26</v>
      </c>
      <c r="AE1" s="27">
        <v>650</v>
      </c>
    </row>
    <row r="2" spans="1:31">
      <c r="A2" s="44"/>
      <c r="B2" s="44"/>
      <c r="C2" s="44"/>
      <c r="D2" s="46"/>
      <c r="E2" s="47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28">
        <v>0</v>
      </c>
      <c r="T2" s="28">
        <v>1</v>
      </c>
      <c r="U2" s="32">
        <v>2</v>
      </c>
      <c r="V2" s="33">
        <v>3</v>
      </c>
      <c r="W2" s="33">
        <v>4</v>
      </c>
      <c r="Z2" t="s">
        <v>24</v>
      </c>
      <c r="AA2" s="7" t="s">
        <v>29</v>
      </c>
      <c r="AB2" t="s">
        <v>22</v>
      </c>
      <c r="AC2" s="7" t="s">
        <v>29</v>
      </c>
      <c r="AD2" t="s">
        <v>25</v>
      </c>
      <c r="AE2" s="7" t="s">
        <v>29</v>
      </c>
    </row>
    <row r="3" spans="1:31">
      <c r="A3" s="9">
        <v>1</v>
      </c>
      <c r="B3" s="15" t="s">
        <v>28</v>
      </c>
      <c r="C3" s="10" t="s">
        <v>5</v>
      </c>
      <c r="D3" s="16" t="s">
        <v>6</v>
      </c>
      <c r="E3" s="13">
        <f t="shared" ref="E3:E18" si="0">SUM(F3:R3)</f>
        <v>528</v>
      </c>
      <c r="F3" s="17">
        <v>44</v>
      </c>
      <c r="G3" s="17">
        <v>42</v>
      </c>
      <c r="H3" s="17">
        <v>45</v>
      </c>
      <c r="I3" s="17">
        <v>43</v>
      </c>
      <c r="J3" s="17">
        <v>42</v>
      </c>
      <c r="K3" s="17">
        <v>43</v>
      </c>
      <c r="L3" s="17">
        <v>41</v>
      </c>
      <c r="M3" s="17">
        <v>37</v>
      </c>
      <c r="N3" s="17">
        <v>33</v>
      </c>
      <c r="O3" s="17">
        <v>33</v>
      </c>
      <c r="P3" s="17">
        <v>42</v>
      </c>
      <c r="Q3" s="17">
        <v>41</v>
      </c>
      <c r="R3" s="17">
        <f>SUM(S3:W3)</f>
        <v>42</v>
      </c>
      <c r="S3" s="17">
        <v>6</v>
      </c>
      <c r="T3" s="17">
        <v>9</v>
      </c>
      <c r="U3" s="17">
        <v>8</v>
      </c>
      <c r="V3" s="17">
        <v>10</v>
      </c>
      <c r="W3" s="17">
        <v>9</v>
      </c>
      <c r="X3" s="24">
        <f t="shared" ref="X3:X18" si="1">E3/13</f>
        <v>40.615384615384613</v>
      </c>
      <c r="Y3" s="24">
        <f t="shared" ref="Y3:Y18" si="2">X3/5</f>
        <v>8.1230769230769226</v>
      </c>
      <c r="AD3">
        <f t="shared" ref="AD3:AD7" si="3">E3-$AE$1</f>
        <v>-122</v>
      </c>
      <c r="AE3" s="19">
        <f t="shared" ref="AE3:AE7" si="4">E3/$AE$1</f>
        <v>0.81230769230769229</v>
      </c>
    </row>
    <row r="4" spans="1:31">
      <c r="A4" s="9">
        <v>2</v>
      </c>
      <c r="B4" s="11" t="s">
        <v>38</v>
      </c>
      <c r="C4" s="12" t="s">
        <v>5</v>
      </c>
      <c r="D4" s="12" t="s">
        <v>50</v>
      </c>
      <c r="E4" s="13">
        <f t="shared" si="0"/>
        <v>486</v>
      </c>
      <c r="F4" s="18">
        <v>37</v>
      </c>
      <c r="G4" s="18">
        <v>42</v>
      </c>
      <c r="H4" s="18">
        <v>39</v>
      </c>
      <c r="I4" s="18">
        <v>41</v>
      </c>
      <c r="J4" s="14">
        <v>37</v>
      </c>
      <c r="K4" s="14">
        <v>36</v>
      </c>
      <c r="L4" s="14">
        <v>40</v>
      </c>
      <c r="M4" s="14">
        <v>39</v>
      </c>
      <c r="N4" s="14">
        <v>33</v>
      </c>
      <c r="O4" s="14">
        <v>33</v>
      </c>
      <c r="P4" s="14">
        <v>37</v>
      </c>
      <c r="Q4" s="14">
        <v>31</v>
      </c>
      <c r="R4" s="14">
        <f t="shared" ref="R4:R18" si="5">SUM(S4:W4)</f>
        <v>41</v>
      </c>
      <c r="S4" s="14">
        <v>9</v>
      </c>
      <c r="T4" s="14">
        <v>7</v>
      </c>
      <c r="U4" s="14">
        <v>8</v>
      </c>
      <c r="V4" s="14">
        <v>10</v>
      </c>
      <c r="W4" s="14">
        <v>7</v>
      </c>
      <c r="X4" s="24">
        <f t="shared" si="1"/>
        <v>37.384615384615387</v>
      </c>
      <c r="Y4" s="24">
        <f t="shared" si="2"/>
        <v>7.476923076923077</v>
      </c>
      <c r="Z4">
        <f>E3-E4</f>
        <v>42</v>
      </c>
      <c r="AA4" s="19">
        <f t="shared" ref="AA4:AA7" si="6">E4/E3</f>
        <v>0.92045454545454541</v>
      </c>
      <c r="AB4">
        <f t="shared" ref="AB4:AB7" si="7">E4-E$3</f>
        <v>-42</v>
      </c>
      <c r="AC4" s="19">
        <f t="shared" ref="AC4:AC7" si="8">E4/E$3</f>
        <v>0.92045454545454541</v>
      </c>
      <c r="AD4">
        <f t="shared" si="3"/>
        <v>-164</v>
      </c>
      <c r="AE4" s="19">
        <f t="shared" si="4"/>
        <v>0.74769230769230766</v>
      </c>
    </row>
    <row r="5" spans="1:31">
      <c r="A5" s="9">
        <v>3</v>
      </c>
      <c r="B5" s="11" t="s">
        <v>10</v>
      </c>
      <c r="C5" s="10" t="s">
        <v>5</v>
      </c>
      <c r="D5" s="16" t="s">
        <v>6</v>
      </c>
      <c r="E5" s="13">
        <f t="shared" si="0"/>
        <v>458</v>
      </c>
      <c r="F5" s="17">
        <v>38</v>
      </c>
      <c r="G5" s="17">
        <v>45</v>
      </c>
      <c r="H5" s="17">
        <v>41</v>
      </c>
      <c r="I5" s="17">
        <v>35</v>
      </c>
      <c r="J5" s="17">
        <v>31</v>
      </c>
      <c r="K5" s="17">
        <v>34</v>
      </c>
      <c r="L5" s="17">
        <v>37</v>
      </c>
      <c r="M5" s="17">
        <v>40</v>
      </c>
      <c r="N5" s="17">
        <v>27</v>
      </c>
      <c r="O5" s="17">
        <v>27</v>
      </c>
      <c r="P5" s="17">
        <v>32</v>
      </c>
      <c r="Q5" s="17">
        <v>32</v>
      </c>
      <c r="R5" s="17">
        <f t="shared" si="5"/>
        <v>39</v>
      </c>
      <c r="S5" s="17">
        <v>9</v>
      </c>
      <c r="T5" s="17">
        <v>7</v>
      </c>
      <c r="U5" s="17">
        <v>7</v>
      </c>
      <c r="V5" s="17">
        <v>8</v>
      </c>
      <c r="W5" s="17">
        <v>8</v>
      </c>
      <c r="X5" s="24">
        <f t="shared" si="1"/>
        <v>35.230769230769234</v>
      </c>
      <c r="Y5" s="24">
        <f t="shared" si="2"/>
        <v>7.0461538461538469</v>
      </c>
      <c r="Z5">
        <f t="shared" ref="Z5:Z10" si="9">E4-E5</f>
        <v>28</v>
      </c>
      <c r="AA5" s="19">
        <f t="shared" si="6"/>
        <v>0.9423868312757202</v>
      </c>
      <c r="AB5">
        <f t="shared" si="7"/>
        <v>-70</v>
      </c>
      <c r="AC5" s="19">
        <f t="shared" si="8"/>
        <v>0.86742424242424243</v>
      </c>
      <c r="AD5">
        <f t="shared" si="3"/>
        <v>-192</v>
      </c>
      <c r="AE5" s="19">
        <f t="shared" si="4"/>
        <v>0.70461538461538464</v>
      </c>
    </row>
    <row r="6" spans="1:31">
      <c r="A6" s="9">
        <v>4</v>
      </c>
      <c r="B6" s="11" t="s">
        <v>7</v>
      </c>
      <c r="C6" s="10" t="s">
        <v>5</v>
      </c>
      <c r="D6" s="16" t="s">
        <v>6</v>
      </c>
      <c r="E6" s="13">
        <f t="shared" si="0"/>
        <v>444</v>
      </c>
      <c r="F6" s="14">
        <v>35</v>
      </c>
      <c r="G6" s="14">
        <v>42</v>
      </c>
      <c r="H6" s="14">
        <v>39</v>
      </c>
      <c r="I6" s="14">
        <v>35</v>
      </c>
      <c r="J6" s="14">
        <v>37</v>
      </c>
      <c r="K6" s="14">
        <v>40</v>
      </c>
      <c r="L6" s="14">
        <v>32</v>
      </c>
      <c r="M6" s="14">
        <v>30</v>
      </c>
      <c r="N6" s="14">
        <v>25</v>
      </c>
      <c r="O6" s="14">
        <v>28</v>
      </c>
      <c r="P6" s="14">
        <v>23</v>
      </c>
      <c r="Q6" s="14">
        <v>32</v>
      </c>
      <c r="R6" s="14">
        <f t="shared" si="5"/>
        <v>46</v>
      </c>
      <c r="S6" s="14">
        <v>9</v>
      </c>
      <c r="T6" s="14">
        <v>10</v>
      </c>
      <c r="U6" s="14">
        <v>10</v>
      </c>
      <c r="V6" s="14">
        <v>7</v>
      </c>
      <c r="W6" s="14">
        <v>10</v>
      </c>
      <c r="X6" s="24">
        <f t="shared" si="1"/>
        <v>34.153846153846153</v>
      </c>
      <c r="Y6" s="24">
        <f t="shared" si="2"/>
        <v>6.8307692307692305</v>
      </c>
      <c r="Z6">
        <f t="shared" si="9"/>
        <v>14</v>
      </c>
      <c r="AA6" s="19">
        <f t="shared" si="6"/>
        <v>0.96943231441048039</v>
      </c>
      <c r="AB6">
        <f t="shared" si="7"/>
        <v>-84</v>
      </c>
      <c r="AC6" s="19">
        <f t="shared" si="8"/>
        <v>0.84090909090909094</v>
      </c>
      <c r="AD6">
        <f t="shared" si="3"/>
        <v>-206</v>
      </c>
      <c r="AE6" s="19">
        <f t="shared" si="4"/>
        <v>0.68307692307692303</v>
      </c>
    </row>
    <row r="7" spans="1:31">
      <c r="A7" s="9">
        <v>5</v>
      </c>
      <c r="B7" s="11" t="s">
        <v>34</v>
      </c>
      <c r="C7" s="12" t="s">
        <v>5</v>
      </c>
      <c r="D7" s="12" t="s">
        <v>50</v>
      </c>
      <c r="E7" s="13">
        <f t="shared" si="0"/>
        <v>431</v>
      </c>
      <c r="F7" s="17">
        <v>28</v>
      </c>
      <c r="G7" s="17">
        <v>41</v>
      </c>
      <c r="H7" s="17">
        <v>43</v>
      </c>
      <c r="I7" s="17">
        <v>43</v>
      </c>
      <c r="J7" s="17">
        <v>31</v>
      </c>
      <c r="K7" s="17">
        <v>20</v>
      </c>
      <c r="L7" s="17">
        <v>38</v>
      </c>
      <c r="M7" s="17">
        <v>30</v>
      </c>
      <c r="N7" s="17">
        <v>22</v>
      </c>
      <c r="O7" s="17">
        <v>29</v>
      </c>
      <c r="P7" s="17">
        <v>32</v>
      </c>
      <c r="Q7" s="17">
        <v>32</v>
      </c>
      <c r="R7" s="17">
        <f t="shared" si="5"/>
        <v>42</v>
      </c>
      <c r="S7" s="17">
        <v>6</v>
      </c>
      <c r="T7" s="17">
        <v>7</v>
      </c>
      <c r="U7" s="17">
        <v>10</v>
      </c>
      <c r="V7" s="17">
        <v>9</v>
      </c>
      <c r="W7" s="17">
        <v>10</v>
      </c>
      <c r="X7" s="24">
        <f t="shared" si="1"/>
        <v>33.153846153846153</v>
      </c>
      <c r="Y7" s="24">
        <f t="shared" si="2"/>
        <v>6.6307692307692303</v>
      </c>
      <c r="Z7">
        <f t="shared" si="9"/>
        <v>13</v>
      </c>
      <c r="AA7" s="19">
        <f t="shared" si="6"/>
        <v>0.97072072072072069</v>
      </c>
      <c r="AB7">
        <f t="shared" si="7"/>
        <v>-97</v>
      </c>
      <c r="AC7" s="19">
        <f t="shared" si="8"/>
        <v>0.81628787878787878</v>
      </c>
      <c r="AD7">
        <f t="shared" si="3"/>
        <v>-219</v>
      </c>
      <c r="AE7" s="19">
        <f t="shared" si="4"/>
        <v>0.66307692307692312</v>
      </c>
    </row>
    <row r="8" spans="1:31">
      <c r="A8" s="9">
        <v>6</v>
      </c>
      <c r="B8" s="11" t="s">
        <v>52</v>
      </c>
      <c r="C8" s="12" t="s">
        <v>53</v>
      </c>
      <c r="D8" s="12" t="s">
        <v>9</v>
      </c>
      <c r="E8" s="13">
        <f t="shared" si="0"/>
        <v>421</v>
      </c>
      <c r="F8" s="18">
        <v>40</v>
      </c>
      <c r="G8" s="18">
        <v>40</v>
      </c>
      <c r="H8" s="18">
        <v>36</v>
      </c>
      <c r="I8" s="18">
        <v>38</v>
      </c>
      <c r="J8" s="18">
        <v>32</v>
      </c>
      <c r="K8" s="18">
        <v>34</v>
      </c>
      <c r="L8" s="18">
        <v>30</v>
      </c>
      <c r="M8" s="18">
        <v>38</v>
      </c>
      <c r="N8" s="18">
        <v>22</v>
      </c>
      <c r="O8" s="18">
        <v>25</v>
      </c>
      <c r="P8" s="18">
        <v>29</v>
      </c>
      <c r="Q8" s="18">
        <v>18</v>
      </c>
      <c r="R8" s="18">
        <f t="shared" si="5"/>
        <v>39</v>
      </c>
      <c r="S8" s="18">
        <v>8</v>
      </c>
      <c r="T8" s="18">
        <v>8</v>
      </c>
      <c r="U8" s="18">
        <v>9</v>
      </c>
      <c r="V8" s="18">
        <v>7</v>
      </c>
      <c r="W8" s="18">
        <v>7</v>
      </c>
      <c r="X8" s="24">
        <f t="shared" si="1"/>
        <v>32.384615384615387</v>
      </c>
      <c r="Y8" s="24">
        <f t="shared" si="2"/>
        <v>6.476923076923077</v>
      </c>
      <c r="Z8">
        <f t="shared" si="9"/>
        <v>10</v>
      </c>
      <c r="AA8" s="19">
        <f>E8/E7</f>
        <v>0.97679814385150809</v>
      </c>
      <c r="AB8">
        <f>E8-E$3</f>
        <v>-107</v>
      </c>
      <c r="AC8" s="19">
        <f>E8/E$3</f>
        <v>0.79734848484848486</v>
      </c>
      <c r="AD8">
        <f>E8-$AE$1</f>
        <v>-229</v>
      </c>
      <c r="AE8" s="19">
        <f>E8/$AE$1</f>
        <v>0.64769230769230768</v>
      </c>
    </row>
    <row r="9" spans="1:31">
      <c r="A9" s="9">
        <v>7</v>
      </c>
      <c r="B9" s="11" t="s">
        <v>63</v>
      </c>
      <c r="C9" s="12" t="s">
        <v>53</v>
      </c>
      <c r="D9" s="12" t="s">
        <v>9</v>
      </c>
      <c r="E9" s="13">
        <f t="shared" si="0"/>
        <v>414</v>
      </c>
      <c r="F9" s="17">
        <v>42</v>
      </c>
      <c r="G9" s="17">
        <v>35</v>
      </c>
      <c r="H9" s="17">
        <v>40</v>
      </c>
      <c r="I9" s="17">
        <v>35</v>
      </c>
      <c r="J9" s="17">
        <v>33</v>
      </c>
      <c r="K9" s="17">
        <v>28</v>
      </c>
      <c r="L9" s="17">
        <v>39</v>
      </c>
      <c r="M9" s="17">
        <v>27</v>
      </c>
      <c r="N9" s="17">
        <v>32</v>
      </c>
      <c r="O9" s="17">
        <v>28</v>
      </c>
      <c r="P9" s="17">
        <v>25</v>
      </c>
      <c r="Q9" s="17">
        <v>17</v>
      </c>
      <c r="R9" s="17">
        <f t="shared" si="5"/>
        <v>33</v>
      </c>
      <c r="S9" s="17">
        <v>7</v>
      </c>
      <c r="T9" s="17">
        <v>8</v>
      </c>
      <c r="U9" s="17">
        <v>6</v>
      </c>
      <c r="V9" s="17">
        <v>6</v>
      </c>
      <c r="W9" s="17">
        <v>6</v>
      </c>
      <c r="X9" s="24">
        <f t="shared" si="1"/>
        <v>31.846153846153847</v>
      </c>
      <c r="Y9" s="24">
        <f t="shared" si="2"/>
        <v>6.3692307692307697</v>
      </c>
      <c r="Z9">
        <f t="shared" si="9"/>
        <v>7</v>
      </c>
      <c r="AA9" s="19">
        <f t="shared" ref="AA9:AA10" si="10">E9/E8</f>
        <v>0.98337292161520184</v>
      </c>
      <c r="AB9">
        <f t="shared" ref="AB9:AB10" si="11">E9-E$3</f>
        <v>-114</v>
      </c>
      <c r="AC9" s="19">
        <f t="shared" ref="AC9:AC10" si="12">E9/E$3</f>
        <v>0.78409090909090906</v>
      </c>
      <c r="AD9">
        <f t="shared" ref="AD9:AD10" si="13">E9-$AE$1</f>
        <v>-236</v>
      </c>
      <c r="AE9" s="19">
        <f t="shared" ref="AE9:AE10" si="14">E9/$AE$1</f>
        <v>0.63692307692307693</v>
      </c>
    </row>
    <row r="10" spans="1:31">
      <c r="A10" s="9">
        <v>8</v>
      </c>
      <c r="B10" s="11" t="s">
        <v>51</v>
      </c>
      <c r="C10" s="12" t="s">
        <v>5</v>
      </c>
      <c r="D10" s="12" t="s">
        <v>8</v>
      </c>
      <c r="E10" s="13">
        <f t="shared" si="0"/>
        <v>393</v>
      </c>
      <c r="F10" s="18">
        <v>20</v>
      </c>
      <c r="G10" s="18">
        <v>41</v>
      </c>
      <c r="H10" s="18">
        <v>32</v>
      </c>
      <c r="I10" s="18">
        <v>35</v>
      </c>
      <c r="J10" s="14">
        <v>23</v>
      </c>
      <c r="K10" s="14">
        <v>40</v>
      </c>
      <c r="L10" s="14">
        <v>36</v>
      </c>
      <c r="M10" s="14">
        <v>42</v>
      </c>
      <c r="N10" s="14">
        <v>31</v>
      </c>
      <c r="O10" s="14">
        <v>27</v>
      </c>
      <c r="P10" s="14">
        <v>35</v>
      </c>
      <c r="Q10" s="14">
        <v>29</v>
      </c>
      <c r="R10" s="14">
        <f t="shared" si="5"/>
        <v>2</v>
      </c>
      <c r="S10" s="14">
        <v>2</v>
      </c>
      <c r="T10" s="14"/>
      <c r="U10" s="14"/>
      <c r="V10" s="14"/>
      <c r="W10" s="14"/>
      <c r="X10" s="24">
        <f t="shared" si="1"/>
        <v>30.23076923076923</v>
      </c>
      <c r="Y10" s="24">
        <f t="shared" si="2"/>
        <v>6.046153846153846</v>
      </c>
      <c r="Z10">
        <f t="shared" si="9"/>
        <v>21</v>
      </c>
      <c r="AA10" s="19">
        <f t="shared" si="10"/>
        <v>0.94927536231884058</v>
      </c>
      <c r="AB10">
        <f t="shared" si="11"/>
        <v>-135</v>
      </c>
      <c r="AC10" s="19">
        <f t="shared" si="12"/>
        <v>0.74431818181818177</v>
      </c>
      <c r="AD10">
        <f t="shared" si="13"/>
        <v>-257</v>
      </c>
      <c r="AE10" s="19">
        <f t="shared" si="14"/>
        <v>0.60461538461538467</v>
      </c>
    </row>
    <row r="11" spans="1:31">
      <c r="A11" s="9">
        <v>9</v>
      </c>
      <c r="B11" s="11" t="s">
        <v>27</v>
      </c>
      <c r="C11" s="12" t="s">
        <v>5</v>
      </c>
      <c r="D11" s="12" t="s">
        <v>9</v>
      </c>
      <c r="E11" s="13">
        <f t="shared" si="0"/>
        <v>392</v>
      </c>
      <c r="F11" s="17">
        <v>30</v>
      </c>
      <c r="G11" s="17">
        <v>27</v>
      </c>
      <c r="H11" s="17">
        <v>21</v>
      </c>
      <c r="I11" s="17">
        <v>34</v>
      </c>
      <c r="J11" s="17">
        <v>37</v>
      </c>
      <c r="K11" s="17">
        <v>38</v>
      </c>
      <c r="L11" s="17">
        <v>35</v>
      </c>
      <c r="M11" s="17">
        <v>29</v>
      </c>
      <c r="N11" s="17">
        <v>31</v>
      </c>
      <c r="O11" s="17">
        <v>26</v>
      </c>
      <c r="P11" s="17">
        <v>27</v>
      </c>
      <c r="Q11" s="17">
        <v>18</v>
      </c>
      <c r="R11" s="17">
        <f t="shared" si="5"/>
        <v>39</v>
      </c>
      <c r="S11" s="17">
        <v>8</v>
      </c>
      <c r="T11" s="17">
        <v>8</v>
      </c>
      <c r="U11" s="17">
        <v>6</v>
      </c>
      <c r="V11" s="17">
        <v>9</v>
      </c>
      <c r="W11" s="17">
        <v>8</v>
      </c>
      <c r="X11" s="24">
        <f t="shared" si="1"/>
        <v>30.153846153846153</v>
      </c>
      <c r="Y11" s="24">
        <f t="shared" si="2"/>
        <v>6.0307692307692307</v>
      </c>
      <c r="Z11">
        <f>E10-E11</f>
        <v>1</v>
      </c>
      <c r="AA11" s="19">
        <f>E11/E10</f>
        <v>0.99745547073791352</v>
      </c>
      <c r="AB11">
        <f>E11-E$3</f>
        <v>-136</v>
      </c>
      <c r="AC11" s="19">
        <f>E11/E$3</f>
        <v>0.74242424242424243</v>
      </c>
      <c r="AD11">
        <f>E11-$AE$1</f>
        <v>-258</v>
      </c>
      <c r="AE11" s="19">
        <f>E11/$AE$1</f>
        <v>0.60307692307692307</v>
      </c>
    </row>
    <row r="12" spans="1:31">
      <c r="A12" s="9">
        <v>10</v>
      </c>
      <c r="B12" s="11" t="s">
        <v>30</v>
      </c>
      <c r="C12" s="12" t="s">
        <v>5</v>
      </c>
      <c r="D12" s="12" t="s">
        <v>50</v>
      </c>
      <c r="E12" s="13">
        <f t="shared" si="0"/>
        <v>388</v>
      </c>
      <c r="F12" s="18">
        <v>33</v>
      </c>
      <c r="G12" s="18">
        <v>31</v>
      </c>
      <c r="H12" s="18">
        <v>34</v>
      </c>
      <c r="I12" s="18">
        <v>33</v>
      </c>
      <c r="J12" s="14">
        <v>35</v>
      </c>
      <c r="K12" s="14">
        <v>31</v>
      </c>
      <c r="L12" s="14">
        <v>29</v>
      </c>
      <c r="M12" s="14">
        <v>28</v>
      </c>
      <c r="N12" s="14">
        <v>23</v>
      </c>
      <c r="O12" s="14">
        <v>29</v>
      </c>
      <c r="P12" s="14">
        <v>23</v>
      </c>
      <c r="Q12" s="14">
        <v>24</v>
      </c>
      <c r="R12" s="14">
        <f t="shared" si="5"/>
        <v>35</v>
      </c>
      <c r="S12" s="14">
        <v>9</v>
      </c>
      <c r="T12" s="14">
        <v>7</v>
      </c>
      <c r="U12" s="14">
        <v>6</v>
      </c>
      <c r="V12" s="14">
        <v>7</v>
      </c>
      <c r="W12" s="14">
        <v>6</v>
      </c>
      <c r="X12" s="24">
        <f t="shared" si="1"/>
        <v>29.846153846153847</v>
      </c>
      <c r="Y12" s="24">
        <f t="shared" si="2"/>
        <v>5.9692307692307693</v>
      </c>
      <c r="Z12">
        <f>E11-E12</f>
        <v>4</v>
      </c>
      <c r="AA12" s="19">
        <f>E12/E11</f>
        <v>0.98979591836734693</v>
      </c>
      <c r="AB12">
        <f>E12-E$3</f>
        <v>-140</v>
      </c>
      <c r="AC12" s="19">
        <f>E12/E$3</f>
        <v>0.73484848484848486</v>
      </c>
      <c r="AD12">
        <f>E12-$AE$1</f>
        <v>-262</v>
      </c>
      <c r="AE12" s="19">
        <f>E12/$AE$1</f>
        <v>0.59692307692307689</v>
      </c>
    </row>
    <row r="13" spans="1:31">
      <c r="A13" s="9">
        <v>11</v>
      </c>
      <c r="B13" s="11" t="s">
        <v>64</v>
      </c>
      <c r="C13" s="12" t="s">
        <v>5</v>
      </c>
      <c r="D13" s="12" t="s">
        <v>6</v>
      </c>
      <c r="E13" s="13">
        <f t="shared" si="0"/>
        <v>357</v>
      </c>
      <c r="F13" s="17">
        <v>33</v>
      </c>
      <c r="G13" s="17">
        <v>34</v>
      </c>
      <c r="H13" s="17">
        <v>39</v>
      </c>
      <c r="I13" s="17">
        <v>27</v>
      </c>
      <c r="J13" s="17">
        <v>34</v>
      </c>
      <c r="K13" s="17">
        <v>33</v>
      </c>
      <c r="L13" s="17">
        <v>32</v>
      </c>
      <c r="M13" s="17">
        <v>24</v>
      </c>
      <c r="N13" s="17">
        <v>15</v>
      </c>
      <c r="O13" s="17">
        <v>8</v>
      </c>
      <c r="P13" s="17">
        <v>25</v>
      </c>
      <c r="Q13" s="17">
        <v>14</v>
      </c>
      <c r="R13" s="17">
        <f t="shared" si="5"/>
        <v>39</v>
      </c>
      <c r="S13" s="17">
        <v>8</v>
      </c>
      <c r="T13" s="17">
        <v>9</v>
      </c>
      <c r="U13" s="17">
        <v>5</v>
      </c>
      <c r="V13" s="17">
        <v>9</v>
      </c>
      <c r="W13" s="17">
        <v>8</v>
      </c>
      <c r="X13" s="24">
        <f t="shared" si="1"/>
        <v>27.46153846153846</v>
      </c>
      <c r="Y13" s="24">
        <f t="shared" si="2"/>
        <v>5.4923076923076923</v>
      </c>
      <c r="Z13">
        <f>E12-E13</f>
        <v>31</v>
      </c>
      <c r="AA13" s="19">
        <f>E13/E12</f>
        <v>0.92010309278350511</v>
      </c>
      <c r="AB13">
        <f>E13-E$3</f>
        <v>-171</v>
      </c>
      <c r="AC13" s="19">
        <f>E13/E$3</f>
        <v>0.67613636363636365</v>
      </c>
      <c r="AD13">
        <f>E13-$AE$1</f>
        <v>-293</v>
      </c>
      <c r="AE13" s="19">
        <f>E13/$AE$1</f>
        <v>0.54923076923076919</v>
      </c>
    </row>
    <row r="14" spans="1:31">
      <c r="A14" s="9">
        <v>12</v>
      </c>
      <c r="B14" s="11" t="s">
        <v>65</v>
      </c>
      <c r="C14" s="12" t="s">
        <v>5</v>
      </c>
      <c r="D14" s="12" t="s">
        <v>9</v>
      </c>
      <c r="E14" s="13">
        <f t="shared" si="0"/>
        <v>298</v>
      </c>
      <c r="F14" s="14">
        <v>22</v>
      </c>
      <c r="G14" s="14">
        <v>21</v>
      </c>
      <c r="H14" s="14">
        <v>15</v>
      </c>
      <c r="I14" s="14">
        <v>20</v>
      </c>
      <c r="J14" s="14">
        <v>25</v>
      </c>
      <c r="K14" s="14">
        <v>19</v>
      </c>
      <c r="L14" s="14">
        <v>21</v>
      </c>
      <c r="M14" s="14">
        <v>25</v>
      </c>
      <c r="N14" s="14">
        <v>36</v>
      </c>
      <c r="O14" s="14">
        <v>29</v>
      </c>
      <c r="P14" s="14">
        <v>16</v>
      </c>
      <c r="Q14" s="14">
        <v>14</v>
      </c>
      <c r="R14" s="14">
        <f t="shared" si="5"/>
        <v>35</v>
      </c>
      <c r="S14" s="14">
        <v>7</v>
      </c>
      <c r="T14" s="14">
        <v>7</v>
      </c>
      <c r="U14" s="14">
        <v>5</v>
      </c>
      <c r="V14" s="14">
        <v>6</v>
      </c>
      <c r="W14" s="14">
        <v>10</v>
      </c>
      <c r="X14" s="24">
        <f t="shared" si="1"/>
        <v>22.923076923076923</v>
      </c>
      <c r="Y14" s="24">
        <f t="shared" si="2"/>
        <v>4.5846153846153843</v>
      </c>
      <c r="Z14">
        <f t="shared" ref="Z14:Z18" si="15">E13-E14</f>
        <v>59</v>
      </c>
      <c r="AA14" s="19">
        <f t="shared" ref="AA14:AA18" si="16">E14/E13</f>
        <v>0.834733893557423</v>
      </c>
      <c r="AB14">
        <f t="shared" ref="AB14:AB18" si="17">E14-E$3</f>
        <v>-230</v>
      </c>
      <c r="AC14" s="19">
        <f t="shared" ref="AC14:AC18" si="18">E14/E$3</f>
        <v>0.56439393939393945</v>
      </c>
      <c r="AD14">
        <f t="shared" ref="AD14:AD18" si="19">E14-$AE$1</f>
        <v>-352</v>
      </c>
      <c r="AE14" s="19">
        <f t="shared" ref="AE14:AE18" si="20">E14/$AE$1</f>
        <v>0.45846153846153848</v>
      </c>
    </row>
    <row r="15" spans="1:31">
      <c r="A15" s="9">
        <v>13</v>
      </c>
      <c r="B15" s="34" t="s">
        <v>58</v>
      </c>
      <c r="C15" s="35" t="s">
        <v>5</v>
      </c>
      <c r="D15" s="35" t="s">
        <v>6</v>
      </c>
      <c r="E15" s="13">
        <f t="shared" si="0"/>
        <v>263</v>
      </c>
      <c r="F15" s="17">
        <v>25</v>
      </c>
      <c r="G15" s="17">
        <v>34</v>
      </c>
      <c r="H15" s="17">
        <v>29</v>
      </c>
      <c r="I15" s="17">
        <v>28</v>
      </c>
      <c r="J15" s="17">
        <v>22</v>
      </c>
      <c r="K15" s="17">
        <v>10</v>
      </c>
      <c r="L15" s="17">
        <v>21</v>
      </c>
      <c r="M15" s="17">
        <v>10</v>
      </c>
      <c r="N15" s="17">
        <v>16</v>
      </c>
      <c r="O15" s="17">
        <v>20</v>
      </c>
      <c r="P15" s="17">
        <v>23</v>
      </c>
      <c r="Q15" s="17">
        <v>3</v>
      </c>
      <c r="R15" s="17">
        <f t="shared" si="5"/>
        <v>22</v>
      </c>
      <c r="S15" s="17">
        <v>3</v>
      </c>
      <c r="T15" s="17">
        <v>3</v>
      </c>
      <c r="U15" s="17">
        <v>6</v>
      </c>
      <c r="V15" s="17">
        <v>9</v>
      </c>
      <c r="W15" s="17">
        <v>1</v>
      </c>
      <c r="X15" s="24">
        <f t="shared" si="1"/>
        <v>20.23076923076923</v>
      </c>
      <c r="Y15" s="24">
        <f t="shared" si="2"/>
        <v>4.046153846153846</v>
      </c>
      <c r="Z15">
        <f t="shared" si="15"/>
        <v>35</v>
      </c>
      <c r="AA15" s="19">
        <f t="shared" si="16"/>
        <v>0.8825503355704698</v>
      </c>
      <c r="AB15">
        <f t="shared" si="17"/>
        <v>-265</v>
      </c>
      <c r="AC15" s="19">
        <f t="shared" si="18"/>
        <v>0.49810606060606061</v>
      </c>
      <c r="AD15">
        <f t="shared" si="19"/>
        <v>-387</v>
      </c>
      <c r="AE15" s="19">
        <f t="shared" si="20"/>
        <v>0.4046153846153846</v>
      </c>
    </row>
    <row r="16" spans="1:31">
      <c r="A16" s="9">
        <v>14</v>
      </c>
      <c r="B16" s="11" t="s">
        <v>66</v>
      </c>
      <c r="C16" s="12" t="s">
        <v>5</v>
      </c>
      <c r="D16" s="12" t="s">
        <v>6</v>
      </c>
      <c r="E16" s="13">
        <f t="shared" si="0"/>
        <v>252</v>
      </c>
      <c r="F16" s="14">
        <v>18</v>
      </c>
      <c r="G16" s="14">
        <v>15</v>
      </c>
      <c r="H16" s="14">
        <v>22</v>
      </c>
      <c r="I16" s="14">
        <v>29</v>
      </c>
      <c r="J16" s="14">
        <v>21</v>
      </c>
      <c r="K16" s="14">
        <v>20</v>
      </c>
      <c r="L16" s="14">
        <v>16</v>
      </c>
      <c r="M16" s="14">
        <v>14</v>
      </c>
      <c r="N16" s="14">
        <v>18</v>
      </c>
      <c r="O16" s="14">
        <v>9</v>
      </c>
      <c r="P16" s="14">
        <v>26</v>
      </c>
      <c r="Q16" s="14">
        <v>18</v>
      </c>
      <c r="R16" s="14">
        <f t="shared" si="5"/>
        <v>26</v>
      </c>
      <c r="S16" s="14">
        <v>8</v>
      </c>
      <c r="T16" s="14">
        <v>3</v>
      </c>
      <c r="U16" s="14">
        <v>3</v>
      </c>
      <c r="V16" s="14">
        <v>7</v>
      </c>
      <c r="W16" s="14">
        <v>5</v>
      </c>
      <c r="X16" s="24">
        <f t="shared" si="1"/>
        <v>19.384615384615383</v>
      </c>
      <c r="Y16" s="24">
        <f t="shared" si="2"/>
        <v>3.8769230769230765</v>
      </c>
      <c r="Z16">
        <f t="shared" si="15"/>
        <v>11</v>
      </c>
      <c r="AA16" s="19">
        <f t="shared" si="16"/>
        <v>0.95817490494296575</v>
      </c>
      <c r="AB16">
        <f t="shared" si="17"/>
        <v>-276</v>
      </c>
      <c r="AC16" s="19">
        <f t="shared" si="18"/>
        <v>0.47727272727272729</v>
      </c>
      <c r="AD16">
        <f t="shared" si="19"/>
        <v>-398</v>
      </c>
      <c r="AE16" s="19">
        <f t="shared" si="20"/>
        <v>0.38769230769230767</v>
      </c>
    </row>
    <row r="17" spans="1:31">
      <c r="A17" s="9">
        <v>15</v>
      </c>
      <c r="B17" s="11" t="s">
        <v>67</v>
      </c>
      <c r="C17" s="12" t="s">
        <v>53</v>
      </c>
      <c r="D17" s="12" t="s">
        <v>9</v>
      </c>
      <c r="E17" s="13">
        <f t="shared" si="0"/>
        <v>200</v>
      </c>
      <c r="F17" s="17">
        <v>14</v>
      </c>
      <c r="G17" s="17">
        <v>14</v>
      </c>
      <c r="H17" s="17">
        <v>26</v>
      </c>
      <c r="I17" s="17">
        <v>30</v>
      </c>
      <c r="J17" s="17">
        <v>12</v>
      </c>
      <c r="K17" s="17">
        <v>21</v>
      </c>
      <c r="L17" s="17">
        <v>4</v>
      </c>
      <c r="M17" s="17">
        <v>9</v>
      </c>
      <c r="N17" s="17">
        <v>12</v>
      </c>
      <c r="O17" s="17">
        <v>9</v>
      </c>
      <c r="P17" s="17">
        <v>19</v>
      </c>
      <c r="Q17" s="17">
        <v>10</v>
      </c>
      <c r="R17" s="17">
        <f t="shared" si="5"/>
        <v>20</v>
      </c>
      <c r="S17" s="17">
        <v>4</v>
      </c>
      <c r="T17" s="17">
        <v>10</v>
      </c>
      <c r="U17" s="17">
        <v>6</v>
      </c>
      <c r="V17" s="17"/>
      <c r="W17" s="17"/>
      <c r="X17" s="24">
        <f t="shared" si="1"/>
        <v>15.384615384615385</v>
      </c>
      <c r="Y17" s="24">
        <f t="shared" si="2"/>
        <v>3.0769230769230771</v>
      </c>
      <c r="Z17">
        <f t="shared" si="15"/>
        <v>52</v>
      </c>
      <c r="AA17" s="19">
        <f t="shared" si="16"/>
        <v>0.79365079365079361</v>
      </c>
      <c r="AB17">
        <f t="shared" si="17"/>
        <v>-328</v>
      </c>
      <c r="AC17" s="19">
        <f t="shared" si="18"/>
        <v>0.37878787878787878</v>
      </c>
      <c r="AD17">
        <f t="shared" si="19"/>
        <v>-450</v>
      </c>
      <c r="AE17" s="19">
        <f t="shared" si="20"/>
        <v>0.30769230769230771</v>
      </c>
    </row>
    <row r="18" spans="1:31">
      <c r="A18" s="9">
        <v>16</v>
      </c>
      <c r="B18" s="11" t="s">
        <v>68</v>
      </c>
      <c r="C18" s="12" t="s">
        <v>5</v>
      </c>
      <c r="D18" s="12" t="s">
        <v>9</v>
      </c>
      <c r="E18" s="13">
        <f t="shared" si="0"/>
        <v>125</v>
      </c>
      <c r="F18" s="14">
        <v>16</v>
      </c>
      <c r="G18" s="14">
        <v>8</v>
      </c>
      <c r="H18" s="14">
        <v>10</v>
      </c>
      <c r="I18" s="14">
        <v>23</v>
      </c>
      <c r="J18" s="14">
        <v>0</v>
      </c>
      <c r="K18" s="14">
        <v>4</v>
      </c>
      <c r="L18" s="14">
        <v>20</v>
      </c>
      <c r="M18" s="14">
        <v>13</v>
      </c>
      <c r="N18" s="14">
        <v>1</v>
      </c>
      <c r="O18" s="14">
        <v>6</v>
      </c>
      <c r="P18" s="14">
        <v>5</v>
      </c>
      <c r="Q18" s="14">
        <v>13</v>
      </c>
      <c r="R18" s="14">
        <f t="shared" si="5"/>
        <v>6</v>
      </c>
      <c r="S18" s="14">
        <v>5</v>
      </c>
      <c r="T18" s="14">
        <v>1</v>
      </c>
      <c r="U18" s="14"/>
      <c r="V18" s="14"/>
      <c r="W18" s="14"/>
      <c r="X18" s="24">
        <f t="shared" si="1"/>
        <v>9.615384615384615</v>
      </c>
      <c r="Y18" s="24">
        <f t="shared" si="2"/>
        <v>1.9230769230769229</v>
      </c>
      <c r="Z18">
        <f t="shared" si="15"/>
        <v>75</v>
      </c>
      <c r="AA18" s="19">
        <f t="shared" si="16"/>
        <v>0.625</v>
      </c>
      <c r="AB18">
        <f t="shared" si="17"/>
        <v>-403</v>
      </c>
      <c r="AC18" s="19">
        <f t="shared" si="18"/>
        <v>0.23674242424242425</v>
      </c>
      <c r="AD18">
        <f t="shared" si="19"/>
        <v>-525</v>
      </c>
      <c r="AE18" s="19">
        <f t="shared" si="20"/>
        <v>0.19230769230769232</v>
      </c>
    </row>
    <row r="19" spans="1:31">
      <c r="A19" s="21"/>
      <c r="B19" s="23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</row>
    <row r="20" spans="1:31">
      <c r="B20" s="4" t="s">
        <v>11</v>
      </c>
      <c r="D20" s="2"/>
      <c r="E20" s="2"/>
      <c r="F20" s="2"/>
      <c r="G20" s="2"/>
      <c r="H20" s="2"/>
      <c r="I20" s="2"/>
      <c r="J20" s="3"/>
      <c r="K20" s="3"/>
      <c r="L20" s="3"/>
    </row>
    <row r="21" spans="1:31">
      <c r="A21" s="5" t="s">
        <v>12</v>
      </c>
      <c r="B21" s="4" t="s">
        <v>13</v>
      </c>
      <c r="D21" s="2"/>
      <c r="F21" s="2"/>
      <c r="G21" s="2"/>
      <c r="H21" s="2"/>
      <c r="I21" s="2"/>
      <c r="J21" s="3"/>
      <c r="K21" s="3"/>
      <c r="L21" s="3"/>
    </row>
    <row r="22" spans="1:31">
      <c r="A22" s="5" t="s">
        <v>9</v>
      </c>
      <c r="B22" s="4" t="s">
        <v>14</v>
      </c>
      <c r="D22" s="2"/>
      <c r="F22" s="2">
        <v>1</v>
      </c>
      <c r="G22" s="2">
        <v>2</v>
      </c>
      <c r="H22" s="2">
        <v>3</v>
      </c>
      <c r="I22" s="2">
        <v>4</v>
      </c>
      <c r="J22" s="2">
        <v>5</v>
      </c>
      <c r="K22" s="2">
        <v>6</v>
      </c>
      <c r="L22" s="2">
        <v>7</v>
      </c>
      <c r="M22" s="2">
        <v>8</v>
      </c>
      <c r="N22" s="2">
        <v>9</v>
      </c>
      <c r="O22" s="2">
        <v>10</v>
      </c>
      <c r="P22" s="2">
        <v>11</v>
      </c>
      <c r="Q22" s="2">
        <v>12</v>
      </c>
      <c r="R22" s="2">
        <v>13</v>
      </c>
    </row>
    <row r="23" spans="1:31">
      <c r="A23" s="5" t="s">
        <v>8</v>
      </c>
      <c r="B23" s="6" t="s">
        <v>15</v>
      </c>
      <c r="D23" s="2"/>
      <c r="F23" s="2">
        <f>SUM($F3:F3)</f>
        <v>44</v>
      </c>
      <c r="G23" s="2">
        <f>SUM($F3:G3)</f>
        <v>86</v>
      </c>
      <c r="H23" s="2">
        <f>SUM($F3:H3)</f>
        <v>131</v>
      </c>
      <c r="I23" s="2">
        <f>SUM($F3:I3)</f>
        <v>174</v>
      </c>
      <c r="J23" s="2">
        <f>SUM($F3:J3)</f>
        <v>216</v>
      </c>
      <c r="K23" s="2">
        <f>SUM($F3:K3)</f>
        <v>259</v>
      </c>
      <c r="L23" s="2">
        <f>SUM($F3:L3)</f>
        <v>300</v>
      </c>
      <c r="M23" s="2">
        <f>SUM($F3:M3)</f>
        <v>337</v>
      </c>
      <c r="N23" s="2">
        <f>SUM($F3:N3)</f>
        <v>370</v>
      </c>
      <c r="O23" s="2">
        <f>SUM($F3:O3)</f>
        <v>403</v>
      </c>
      <c r="P23" s="2">
        <f>SUM($F3:P3)</f>
        <v>445</v>
      </c>
      <c r="Q23" s="2">
        <f>SUM($F3:Q3)</f>
        <v>486</v>
      </c>
      <c r="R23" s="2">
        <f>SUM($F3:R3)</f>
        <v>528</v>
      </c>
    </row>
    <row r="24" spans="1:31">
      <c r="A24" s="5" t="s">
        <v>6</v>
      </c>
      <c r="B24" s="4" t="s">
        <v>16</v>
      </c>
      <c r="D24" s="2"/>
      <c r="F24" s="2">
        <f>SUM($F4:F4)</f>
        <v>37</v>
      </c>
      <c r="G24" s="2">
        <f>SUM($F4:G4)</f>
        <v>79</v>
      </c>
      <c r="H24" s="2">
        <f>SUM($F4:H4)</f>
        <v>118</v>
      </c>
      <c r="I24" s="2">
        <f>SUM($F4:I4)</f>
        <v>159</v>
      </c>
      <c r="J24" s="2">
        <f>SUM($F4:J4)</f>
        <v>196</v>
      </c>
      <c r="K24" s="2">
        <f>SUM($F4:K4)</f>
        <v>232</v>
      </c>
      <c r="L24" s="2">
        <f>SUM($F4:L4)</f>
        <v>272</v>
      </c>
      <c r="M24" s="2">
        <f>SUM($F4:M4)</f>
        <v>311</v>
      </c>
      <c r="N24" s="2">
        <f>SUM($F4:N4)</f>
        <v>344</v>
      </c>
      <c r="O24" s="2">
        <f>SUM($F4:O4)</f>
        <v>377</v>
      </c>
      <c r="P24" s="2">
        <f>SUM($F4:P4)</f>
        <v>414</v>
      </c>
      <c r="Q24" s="2">
        <f>SUM($F4:Q4)</f>
        <v>445</v>
      </c>
      <c r="R24" s="2">
        <f>SUM($F4:R4)</f>
        <v>486</v>
      </c>
    </row>
    <row r="25" spans="1:31">
      <c r="A25" s="5" t="s">
        <v>17</v>
      </c>
      <c r="B25" s="4" t="s">
        <v>18</v>
      </c>
      <c r="D25" s="2"/>
      <c r="F25" s="2">
        <f>SUM($F5:F5)</f>
        <v>38</v>
      </c>
      <c r="G25" s="2">
        <f>SUM($F5:G5)</f>
        <v>83</v>
      </c>
      <c r="H25" s="2">
        <f>SUM($F5:H5)</f>
        <v>124</v>
      </c>
      <c r="I25" s="2">
        <f>SUM($F5:I5)</f>
        <v>159</v>
      </c>
      <c r="J25" s="2">
        <f>SUM($F5:J5)</f>
        <v>190</v>
      </c>
      <c r="K25" s="2">
        <f>SUM($F5:K5)</f>
        <v>224</v>
      </c>
      <c r="L25" s="2">
        <f>SUM($F5:L5)</f>
        <v>261</v>
      </c>
      <c r="M25" s="2">
        <f>SUM($F5:M5)</f>
        <v>301</v>
      </c>
      <c r="N25" s="2">
        <f>SUM($F5:N5)</f>
        <v>328</v>
      </c>
      <c r="O25" s="2">
        <f>SUM($F5:O5)</f>
        <v>355</v>
      </c>
      <c r="P25" s="2">
        <f>SUM($F5:P5)</f>
        <v>387</v>
      </c>
      <c r="Q25" s="2">
        <f>SUM($F5:Q5)</f>
        <v>419</v>
      </c>
      <c r="R25" s="2">
        <f>SUM($F5:R5)</f>
        <v>458</v>
      </c>
    </row>
    <row r="26" spans="1:31">
      <c r="A26" s="5" t="s">
        <v>19</v>
      </c>
      <c r="B26" s="6" t="s">
        <v>20</v>
      </c>
      <c r="D26" s="2"/>
      <c r="F26" s="2">
        <f>SUM($F6:F6)</f>
        <v>35</v>
      </c>
      <c r="G26" s="2">
        <f>SUM($F6:G6)</f>
        <v>77</v>
      </c>
      <c r="H26" s="2">
        <f>SUM($F6:H6)</f>
        <v>116</v>
      </c>
      <c r="I26" s="2">
        <f>SUM($F6:I6)</f>
        <v>151</v>
      </c>
      <c r="J26" s="2">
        <f>SUM($F6:J6)</f>
        <v>188</v>
      </c>
      <c r="K26" s="2">
        <f>SUM($F6:K6)</f>
        <v>228</v>
      </c>
      <c r="L26" s="2">
        <f>SUM($F6:L6)</f>
        <v>260</v>
      </c>
      <c r="M26" s="2">
        <f>SUM($F6:M6)</f>
        <v>290</v>
      </c>
      <c r="N26" s="2">
        <f>SUM($F6:N6)</f>
        <v>315</v>
      </c>
      <c r="O26" s="2">
        <f>SUM($F6:O6)</f>
        <v>343</v>
      </c>
      <c r="P26" s="2">
        <f>SUM($F6:P6)</f>
        <v>366</v>
      </c>
      <c r="Q26" s="2">
        <f>SUM($F6:Q6)</f>
        <v>398</v>
      </c>
      <c r="R26" s="2">
        <f>SUM($F6:R6)</f>
        <v>444</v>
      </c>
    </row>
    <row r="27" spans="1:31">
      <c r="A27" s="7"/>
      <c r="D27" s="2"/>
      <c r="F27" s="2">
        <f>SUM($F7:F7)</f>
        <v>28</v>
      </c>
      <c r="G27" s="2">
        <f>SUM($F7:G7)</f>
        <v>69</v>
      </c>
      <c r="H27" s="2">
        <f>SUM($F7:H7)</f>
        <v>112</v>
      </c>
      <c r="I27" s="2">
        <f>SUM($F7:I7)</f>
        <v>155</v>
      </c>
      <c r="J27" s="2">
        <f>SUM($F7:J7)</f>
        <v>186</v>
      </c>
      <c r="K27" s="2">
        <f>SUM($F7:K7)</f>
        <v>206</v>
      </c>
      <c r="L27" s="2">
        <f>SUM($F7:L7)</f>
        <v>244</v>
      </c>
      <c r="M27" s="2">
        <f>SUM($F7:M7)</f>
        <v>274</v>
      </c>
      <c r="N27" s="2">
        <f>SUM($F7:N7)</f>
        <v>296</v>
      </c>
      <c r="O27" s="2">
        <f>SUM($F7:O7)</f>
        <v>325</v>
      </c>
      <c r="P27" s="2">
        <f>SUM($F7:P7)</f>
        <v>357</v>
      </c>
      <c r="Q27" s="2">
        <f>SUM($F7:Q7)</f>
        <v>389</v>
      </c>
      <c r="R27" s="2">
        <f>SUM($F7:R7)</f>
        <v>431</v>
      </c>
    </row>
    <row r="28" spans="1:31">
      <c r="A28" s="7"/>
      <c r="B28" s="4" t="s">
        <v>21</v>
      </c>
      <c r="D28" s="2"/>
      <c r="F28" s="2">
        <f>SUM($F8:F8)</f>
        <v>40</v>
      </c>
      <c r="G28" s="2">
        <f>SUM($F8:G8)</f>
        <v>80</v>
      </c>
      <c r="H28" s="2">
        <f>SUM($F8:H8)</f>
        <v>116</v>
      </c>
      <c r="I28" s="2">
        <f>SUM($F8:I8)</f>
        <v>154</v>
      </c>
      <c r="J28" s="2">
        <f>SUM($F8:J8)</f>
        <v>186</v>
      </c>
      <c r="K28" s="2">
        <f>SUM($F8:K8)</f>
        <v>220</v>
      </c>
      <c r="L28" s="2">
        <f>SUM($F8:L8)</f>
        <v>250</v>
      </c>
      <c r="M28" s="2">
        <f>SUM($F8:M8)</f>
        <v>288</v>
      </c>
      <c r="N28" s="2">
        <f>SUM($F8:N8)</f>
        <v>310</v>
      </c>
      <c r="O28" s="2">
        <f>SUM($F8:O8)</f>
        <v>335</v>
      </c>
      <c r="P28" s="2">
        <f>SUM($F8:P8)</f>
        <v>364</v>
      </c>
      <c r="Q28" s="2">
        <f>SUM($F8:Q8)</f>
        <v>382</v>
      </c>
      <c r="R28" s="2">
        <f>SUM($F8:R8)</f>
        <v>421</v>
      </c>
    </row>
    <row r="29" spans="1:31">
      <c r="F29" s="2">
        <f>SUM($F9:F9)</f>
        <v>42</v>
      </c>
      <c r="G29" s="2">
        <f>SUM($F9:G9)</f>
        <v>77</v>
      </c>
      <c r="H29" s="2">
        <f>SUM($F9:H9)</f>
        <v>117</v>
      </c>
      <c r="I29" s="2">
        <f>SUM($F9:I9)</f>
        <v>152</v>
      </c>
      <c r="J29" s="2">
        <f>SUM($F9:J9)</f>
        <v>185</v>
      </c>
      <c r="K29" s="2">
        <f>SUM($F9:K9)</f>
        <v>213</v>
      </c>
      <c r="L29" s="2">
        <f>SUM($F9:L9)</f>
        <v>252</v>
      </c>
      <c r="M29" s="2">
        <f>SUM($F9:M9)</f>
        <v>279</v>
      </c>
      <c r="N29" s="2">
        <f>SUM($F9:N9)</f>
        <v>311</v>
      </c>
      <c r="O29" s="2">
        <f>SUM($F9:O9)</f>
        <v>339</v>
      </c>
      <c r="P29" s="2">
        <f>SUM($F9:P9)</f>
        <v>364</v>
      </c>
      <c r="Q29" s="2">
        <f>SUM($F9:Q9)</f>
        <v>381</v>
      </c>
      <c r="R29" s="2">
        <f>SUM($F9:R9)</f>
        <v>414</v>
      </c>
    </row>
    <row r="30" spans="1:31">
      <c r="F30" s="2">
        <f>SUM($F10:F10)</f>
        <v>20</v>
      </c>
      <c r="G30" s="2">
        <f>SUM($F10:G10)</f>
        <v>61</v>
      </c>
      <c r="H30" s="2">
        <f>SUM($F10:H10)</f>
        <v>93</v>
      </c>
      <c r="I30" s="2">
        <f>SUM($F10:I10)</f>
        <v>128</v>
      </c>
      <c r="J30" s="2">
        <f>SUM($F10:J10)</f>
        <v>151</v>
      </c>
      <c r="K30" s="2">
        <f>SUM($F10:K10)</f>
        <v>191</v>
      </c>
      <c r="L30" s="2">
        <f>SUM($F10:L10)</f>
        <v>227</v>
      </c>
      <c r="M30" s="2">
        <f>SUM($F10:M10)</f>
        <v>269</v>
      </c>
      <c r="N30" s="2">
        <f>SUM($F10:N10)</f>
        <v>300</v>
      </c>
      <c r="O30" s="2">
        <f>SUM($F10:O10)</f>
        <v>327</v>
      </c>
      <c r="P30" s="2">
        <f>SUM($F10:P10)</f>
        <v>362</v>
      </c>
      <c r="Q30" s="2">
        <f>SUM($F10:Q10)</f>
        <v>391</v>
      </c>
      <c r="R30" s="2">
        <f>SUM($F10:R10)</f>
        <v>393</v>
      </c>
    </row>
    <row r="31" spans="1:31">
      <c r="F31" s="2">
        <f>SUM($F11:F11)</f>
        <v>30</v>
      </c>
      <c r="G31" s="2">
        <f>SUM($F11:G11)</f>
        <v>57</v>
      </c>
      <c r="H31" s="2">
        <f>SUM($F11:H11)</f>
        <v>78</v>
      </c>
      <c r="I31" s="2">
        <f>SUM($F11:I11)</f>
        <v>112</v>
      </c>
      <c r="J31" s="2">
        <f>SUM($F11:J11)</f>
        <v>149</v>
      </c>
      <c r="K31" s="2">
        <f>SUM($F11:K11)</f>
        <v>187</v>
      </c>
      <c r="L31" s="2">
        <f>SUM($F11:L11)</f>
        <v>222</v>
      </c>
      <c r="M31" s="2">
        <f>SUM($F11:M11)</f>
        <v>251</v>
      </c>
      <c r="N31" s="2">
        <f>SUM($F11:N11)</f>
        <v>282</v>
      </c>
      <c r="O31" s="2">
        <f>SUM($F11:O11)</f>
        <v>308</v>
      </c>
      <c r="P31" s="2">
        <f>SUM($F11:P11)</f>
        <v>335</v>
      </c>
      <c r="Q31" s="2">
        <f>SUM($F11:Q11)</f>
        <v>353</v>
      </c>
      <c r="R31" s="2">
        <f>SUM($F11:R11)</f>
        <v>392</v>
      </c>
    </row>
    <row r="32" spans="1:31">
      <c r="F32" s="2">
        <f>SUM($F12:F12)</f>
        <v>33</v>
      </c>
      <c r="G32" s="2">
        <f>SUM($F12:G12)</f>
        <v>64</v>
      </c>
      <c r="H32" s="2">
        <f>SUM($F12:H12)</f>
        <v>98</v>
      </c>
      <c r="I32" s="2">
        <f>SUM($F12:I12)</f>
        <v>131</v>
      </c>
      <c r="J32" s="2">
        <f>SUM($F12:J12)</f>
        <v>166</v>
      </c>
      <c r="K32" s="2">
        <f>SUM($F12:K12)</f>
        <v>197</v>
      </c>
      <c r="L32" s="2">
        <f>SUM($F12:L12)</f>
        <v>226</v>
      </c>
      <c r="M32" s="2">
        <f>SUM($F12:M12)</f>
        <v>254</v>
      </c>
      <c r="N32" s="2">
        <f>SUM($F12:N12)</f>
        <v>277</v>
      </c>
      <c r="O32" s="2">
        <f>SUM($F12:O12)</f>
        <v>306</v>
      </c>
      <c r="P32" s="2">
        <f>SUM($F12:P12)</f>
        <v>329</v>
      </c>
      <c r="Q32" s="2">
        <f>SUM($F12:Q12)</f>
        <v>353</v>
      </c>
      <c r="R32" s="2">
        <f>SUM($F12:R12)</f>
        <v>388</v>
      </c>
    </row>
    <row r="33" spans="5:18">
      <c r="F33" s="2">
        <f>SUM($F13:F13)</f>
        <v>33</v>
      </c>
      <c r="G33" s="2">
        <f>SUM($F13:G13)</f>
        <v>67</v>
      </c>
      <c r="H33" s="2">
        <f>SUM($F13:H13)</f>
        <v>106</v>
      </c>
      <c r="I33" s="2">
        <f>SUM($F13:I13)</f>
        <v>133</v>
      </c>
      <c r="J33" s="2">
        <f>SUM($F13:J13)</f>
        <v>167</v>
      </c>
      <c r="K33" s="2">
        <f>SUM($F13:K13)</f>
        <v>200</v>
      </c>
      <c r="L33" s="2">
        <f>SUM($F13:L13)</f>
        <v>232</v>
      </c>
      <c r="M33" s="2">
        <f>SUM($F13:M13)</f>
        <v>256</v>
      </c>
      <c r="N33" s="2">
        <f>SUM($F13:N13)</f>
        <v>271</v>
      </c>
      <c r="O33" s="2">
        <f>SUM($F13:O13)</f>
        <v>279</v>
      </c>
      <c r="P33" s="2">
        <f>SUM($F13:P13)</f>
        <v>304</v>
      </c>
      <c r="Q33" s="2">
        <f>SUM($F13:Q13)</f>
        <v>318</v>
      </c>
      <c r="R33" s="2">
        <f>SUM($F13:R13)</f>
        <v>357</v>
      </c>
    </row>
    <row r="34" spans="5:18">
      <c r="F34" s="2">
        <f>SUM($F14:F14)</f>
        <v>22</v>
      </c>
      <c r="G34" s="2">
        <f>SUM($F14:G14)</f>
        <v>43</v>
      </c>
      <c r="H34" s="2">
        <f>SUM($F14:H14)</f>
        <v>58</v>
      </c>
      <c r="I34" s="2">
        <f>SUM($F14:I14)</f>
        <v>78</v>
      </c>
      <c r="J34" s="2">
        <f>SUM($F14:J14)</f>
        <v>103</v>
      </c>
      <c r="K34" s="2">
        <f>SUM($F14:K14)</f>
        <v>122</v>
      </c>
      <c r="L34" s="2">
        <f>SUM($F14:L14)</f>
        <v>143</v>
      </c>
      <c r="M34" s="2">
        <f>SUM($F14:M14)</f>
        <v>168</v>
      </c>
      <c r="N34" s="2">
        <f>SUM($F14:N14)</f>
        <v>204</v>
      </c>
      <c r="O34" s="2">
        <f>SUM($F14:O14)</f>
        <v>233</v>
      </c>
      <c r="P34" s="2">
        <f>SUM($F14:P14)</f>
        <v>249</v>
      </c>
      <c r="Q34" s="2">
        <f>SUM($F14:Q14)</f>
        <v>263</v>
      </c>
      <c r="R34" s="2">
        <f>SUM($F14:R14)</f>
        <v>298</v>
      </c>
    </row>
    <row r="35" spans="5:18">
      <c r="F35" s="2">
        <f>SUM($F15:F15)</f>
        <v>25</v>
      </c>
      <c r="G35" s="2">
        <f>SUM($F15:G15)</f>
        <v>59</v>
      </c>
      <c r="H35" s="2">
        <f>SUM($F15:H15)</f>
        <v>88</v>
      </c>
      <c r="I35" s="2">
        <f>SUM($F15:I15)</f>
        <v>116</v>
      </c>
      <c r="J35" s="2">
        <f>SUM($F15:J15)</f>
        <v>138</v>
      </c>
      <c r="K35" s="2">
        <f>SUM($F15:K15)</f>
        <v>148</v>
      </c>
      <c r="L35" s="2">
        <f>SUM($F15:L15)</f>
        <v>169</v>
      </c>
      <c r="M35" s="2">
        <f>SUM($F15:M15)</f>
        <v>179</v>
      </c>
      <c r="N35" s="2">
        <f>SUM($F15:N15)</f>
        <v>195</v>
      </c>
      <c r="O35" s="2">
        <f>SUM($F15:O15)</f>
        <v>215</v>
      </c>
      <c r="P35" s="2">
        <f>SUM($F15:P15)</f>
        <v>238</v>
      </c>
      <c r="Q35" s="2">
        <f>SUM($F15:Q15)</f>
        <v>241</v>
      </c>
      <c r="R35" s="2">
        <f>SUM($F15:R15)</f>
        <v>263</v>
      </c>
    </row>
    <row r="36" spans="5:18">
      <c r="F36" s="2">
        <f>SUM($F16:F16)</f>
        <v>18</v>
      </c>
      <c r="G36" s="2">
        <f>SUM($F16:G16)</f>
        <v>33</v>
      </c>
      <c r="H36" s="2">
        <f>SUM($F16:H16)</f>
        <v>55</v>
      </c>
      <c r="I36" s="2">
        <f>SUM($F16:I16)</f>
        <v>84</v>
      </c>
      <c r="J36" s="2">
        <f>SUM($F16:J16)</f>
        <v>105</v>
      </c>
      <c r="K36" s="2">
        <f>SUM($F16:K16)</f>
        <v>125</v>
      </c>
      <c r="L36" s="2">
        <f>SUM($F16:L16)</f>
        <v>141</v>
      </c>
      <c r="M36" s="2">
        <f>SUM($F16:M16)</f>
        <v>155</v>
      </c>
      <c r="N36" s="2">
        <f>SUM($F16:N16)</f>
        <v>173</v>
      </c>
      <c r="O36" s="2">
        <f>SUM($F16:O16)</f>
        <v>182</v>
      </c>
      <c r="P36" s="2">
        <f>SUM($F16:P16)</f>
        <v>208</v>
      </c>
      <c r="Q36" s="2">
        <f>SUM($F16:Q16)</f>
        <v>226</v>
      </c>
      <c r="R36" s="2">
        <f>SUM($F16:R16)</f>
        <v>252</v>
      </c>
    </row>
    <row r="37" spans="5:18">
      <c r="F37" s="2">
        <f>SUM($F17:F17)</f>
        <v>14</v>
      </c>
      <c r="G37" s="2">
        <f>SUM($F17:G17)</f>
        <v>28</v>
      </c>
      <c r="H37" s="2">
        <f>SUM($F17:H17)</f>
        <v>54</v>
      </c>
      <c r="I37" s="2">
        <f>SUM($F17:I17)</f>
        <v>84</v>
      </c>
      <c r="J37" s="2">
        <f>SUM($F17:J17)</f>
        <v>96</v>
      </c>
      <c r="K37" s="2">
        <f>SUM($F17:K17)</f>
        <v>117</v>
      </c>
      <c r="L37" s="2">
        <f>SUM($F17:L17)</f>
        <v>121</v>
      </c>
      <c r="M37" s="2">
        <f>SUM($F17:M17)</f>
        <v>130</v>
      </c>
      <c r="N37" s="2">
        <f>SUM($F17:N17)</f>
        <v>142</v>
      </c>
      <c r="O37" s="2">
        <f>SUM($F17:O17)</f>
        <v>151</v>
      </c>
      <c r="P37" s="2">
        <f>SUM($F17:P17)</f>
        <v>170</v>
      </c>
      <c r="Q37" s="2">
        <f>SUM($F17:Q17)</f>
        <v>180</v>
      </c>
      <c r="R37" s="2">
        <f>SUM($F17:R17)</f>
        <v>200</v>
      </c>
    </row>
    <row r="38" spans="5:18">
      <c r="F38" s="2">
        <f>SUM($F18:F18)</f>
        <v>16</v>
      </c>
      <c r="G38" s="2">
        <f>SUM($F18:G18)</f>
        <v>24</v>
      </c>
      <c r="H38" s="2">
        <f>SUM($F18:H18)</f>
        <v>34</v>
      </c>
      <c r="I38" s="2">
        <f>SUM($F18:I18)</f>
        <v>57</v>
      </c>
      <c r="J38" s="2">
        <f>SUM($F18:J18)</f>
        <v>57</v>
      </c>
      <c r="K38" s="2">
        <f>SUM($F18:K18)</f>
        <v>61</v>
      </c>
      <c r="L38" s="2">
        <f>SUM($F18:L18)</f>
        <v>81</v>
      </c>
      <c r="M38" s="2">
        <f>SUM($F18:M18)</f>
        <v>94</v>
      </c>
      <c r="N38" s="2">
        <f>SUM($F18:N18)</f>
        <v>95</v>
      </c>
      <c r="O38" s="2">
        <f>SUM($F18:O18)</f>
        <v>101</v>
      </c>
      <c r="P38" s="2">
        <f>SUM($F18:P18)</f>
        <v>106</v>
      </c>
      <c r="Q38" s="2">
        <f>SUM($F18:Q18)</f>
        <v>119</v>
      </c>
      <c r="R38" s="2">
        <f>SUM($F18:R18)</f>
        <v>125</v>
      </c>
    </row>
    <row r="39" spans="5:18">
      <c r="F39" s="2">
        <f>MAX(F23:F33)</f>
        <v>44</v>
      </c>
      <c r="G39" s="2">
        <f t="shared" ref="G39:R39" si="21">MAX(G23:G33)</f>
        <v>86</v>
      </c>
      <c r="H39" s="2">
        <f t="shared" si="21"/>
        <v>131</v>
      </c>
      <c r="I39" s="2">
        <f t="shared" si="21"/>
        <v>174</v>
      </c>
      <c r="J39" s="2">
        <f t="shared" si="21"/>
        <v>216</v>
      </c>
      <c r="K39" s="2">
        <f t="shared" si="21"/>
        <v>259</v>
      </c>
      <c r="L39" s="2">
        <f t="shared" si="21"/>
        <v>300</v>
      </c>
      <c r="M39" s="2">
        <f t="shared" si="21"/>
        <v>337</v>
      </c>
      <c r="N39" s="2">
        <f t="shared" si="21"/>
        <v>370</v>
      </c>
      <c r="O39" s="2">
        <f t="shared" si="21"/>
        <v>403</v>
      </c>
      <c r="P39" s="2">
        <f t="shared" si="21"/>
        <v>445</v>
      </c>
      <c r="Q39" s="2">
        <f t="shared" si="21"/>
        <v>486</v>
      </c>
      <c r="R39" s="2">
        <f t="shared" si="21"/>
        <v>528</v>
      </c>
    </row>
    <row r="40" spans="5:18"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</row>
    <row r="42" spans="5:18"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</row>
    <row r="44" spans="5:18">
      <c r="E44" s="1" t="str">
        <f t="shared" ref="E44:E59" si="22">B3</f>
        <v>Paweł Kikel</v>
      </c>
      <c r="F44" s="8">
        <f>F23/F$39</f>
        <v>1</v>
      </c>
      <c r="G44" s="8">
        <f t="shared" ref="G44:R44" si="23">G23/G$39</f>
        <v>1</v>
      </c>
      <c r="H44" s="8">
        <f t="shared" si="23"/>
        <v>1</v>
      </c>
      <c r="I44" s="8">
        <f t="shared" si="23"/>
        <v>1</v>
      </c>
      <c r="J44" s="8">
        <f t="shared" si="23"/>
        <v>1</v>
      </c>
      <c r="K44" s="8">
        <f t="shared" si="23"/>
        <v>1</v>
      </c>
      <c r="L44" s="8">
        <f t="shared" si="23"/>
        <v>1</v>
      </c>
      <c r="M44" s="8">
        <f t="shared" si="23"/>
        <v>1</v>
      </c>
      <c r="N44" s="8">
        <f t="shared" si="23"/>
        <v>1</v>
      </c>
      <c r="O44" s="8">
        <f t="shared" si="23"/>
        <v>1</v>
      </c>
      <c r="P44" s="8">
        <f t="shared" si="23"/>
        <v>1</v>
      </c>
      <c r="Q44" s="8">
        <f t="shared" si="23"/>
        <v>1</v>
      </c>
      <c r="R44" s="8">
        <f t="shared" si="23"/>
        <v>1</v>
      </c>
    </row>
    <row r="45" spans="5:18">
      <c r="E45" s="1" t="str">
        <f t="shared" si="22"/>
        <v>Kostiantyn Fedotov</v>
      </c>
      <c r="F45" s="8">
        <f t="shared" ref="F45:R59" si="24">F24/F$39</f>
        <v>0.84090909090909094</v>
      </c>
      <c r="G45" s="8">
        <f t="shared" si="24"/>
        <v>0.91860465116279066</v>
      </c>
      <c r="H45" s="8">
        <f t="shared" si="24"/>
        <v>0.9007633587786259</v>
      </c>
      <c r="I45" s="8">
        <f t="shared" si="24"/>
        <v>0.91379310344827591</v>
      </c>
      <c r="J45" s="8">
        <f t="shared" si="24"/>
        <v>0.90740740740740744</v>
      </c>
      <c r="K45" s="8">
        <f t="shared" si="24"/>
        <v>0.89575289575289574</v>
      </c>
      <c r="L45" s="8">
        <f t="shared" si="24"/>
        <v>0.90666666666666662</v>
      </c>
      <c r="M45" s="8">
        <f t="shared" si="24"/>
        <v>0.9228486646884273</v>
      </c>
      <c r="N45" s="8">
        <f t="shared" si="24"/>
        <v>0.92972972972972978</v>
      </c>
      <c r="O45" s="8">
        <f t="shared" si="24"/>
        <v>0.93548387096774188</v>
      </c>
      <c r="P45" s="8">
        <f t="shared" si="24"/>
        <v>0.93033707865168536</v>
      </c>
      <c r="Q45" s="8">
        <f t="shared" si="24"/>
        <v>0.91563786008230452</v>
      </c>
      <c r="R45" s="8">
        <f t="shared" si="24"/>
        <v>0.92045454545454541</v>
      </c>
    </row>
    <row r="46" spans="5:18">
      <c r="E46" s="1" t="str">
        <f t="shared" si="22"/>
        <v>Robert "Gata" Piechota</v>
      </c>
      <c r="F46" s="8">
        <f t="shared" si="24"/>
        <v>0.86363636363636365</v>
      </c>
      <c r="G46" s="8">
        <f t="shared" si="24"/>
        <v>0.96511627906976749</v>
      </c>
      <c r="H46" s="8">
        <f t="shared" si="24"/>
        <v>0.94656488549618323</v>
      </c>
      <c r="I46" s="8">
        <f t="shared" si="24"/>
        <v>0.91379310344827591</v>
      </c>
      <c r="J46" s="8">
        <f t="shared" si="24"/>
        <v>0.87962962962962965</v>
      </c>
      <c r="K46" s="8">
        <f t="shared" si="24"/>
        <v>0.86486486486486491</v>
      </c>
      <c r="L46" s="8">
        <f t="shared" si="24"/>
        <v>0.87</v>
      </c>
      <c r="M46" s="8">
        <f t="shared" si="24"/>
        <v>0.89317507418397624</v>
      </c>
      <c r="N46" s="8">
        <f t="shared" si="24"/>
        <v>0.88648648648648654</v>
      </c>
      <c r="O46" s="8">
        <f t="shared" si="24"/>
        <v>0.88089330024813894</v>
      </c>
      <c r="P46" s="8">
        <f t="shared" si="24"/>
        <v>0.86966292134831458</v>
      </c>
      <c r="Q46" s="8">
        <f t="shared" si="24"/>
        <v>0.86213991769547327</v>
      </c>
      <c r="R46" s="8">
        <f t="shared" si="24"/>
        <v>0.86742424242424243</v>
      </c>
    </row>
    <row r="47" spans="5:18">
      <c r="E47" s="1" t="str">
        <f t="shared" si="22"/>
        <v>Krzysztof "FAZIK" Brzeziński</v>
      </c>
      <c r="F47" s="8">
        <f t="shared" si="24"/>
        <v>0.79545454545454541</v>
      </c>
      <c r="G47" s="8">
        <f t="shared" si="24"/>
        <v>0.89534883720930236</v>
      </c>
      <c r="H47" s="8">
        <f t="shared" si="24"/>
        <v>0.8854961832061069</v>
      </c>
      <c r="I47" s="8">
        <f t="shared" si="24"/>
        <v>0.86781609195402298</v>
      </c>
      <c r="J47" s="8">
        <f t="shared" si="24"/>
        <v>0.87037037037037035</v>
      </c>
      <c r="K47" s="8">
        <f t="shared" si="24"/>
        <v>0.88030888030888033</v>
      </c>
      <c r="L47" s="8">
        <f t="shared" si="24"/>
        <v>0.8666666666666667</v>
      </c>
      <c r="M47" s="8">
        <f t="shared" si="24"/>
        <v>0.86053412462908008</v>
      </c>
      <c r="N47" s="8">
        <f t="shared" si="24"/>
        <v>0.85135135135135132</v>
      </c>
      <c r="O47" s="8">
        <f t="shared" si="24"/>
        <v>0.85111662531017374</v>
      </c>
      <c r="P47" s="8">
        <f t="shared" si="24"/>
        <v>0.82247191011235954</v>
      </c>
      <c r="Q47" s="8">
        <f t="shared" si="24"/>
        <v>0.81893004115226342</v>
      </c>
      <c r="R47" s="8">
        <f t="shared" si="24"/>
        <v>0.84090909090909094</v>
      </c>
    </row>
    <row r="48" spans="5:18">
      <c r="E48" s="1" t="str">
        <f t="shared" si="22"/>
        <v>Radosław "Shogun" Wiśniewski</v>
      </c>
      <c r="F48" s="8">
        <f t="shared" si="24"/>
        <v>0.63636363636363635</v>
      </c>
      <c r="G48" s="8">
        <f t="shared" si="24"/>
        <v>0.80232558139534882</v>
      </c>
      <c r="H48" s="8">
        <f t="shared" si="24"/>
        <v>0.85496183206106868</v>
      </c>
      <c r="I48" s="8">
        <f t="shared" si="24"/>
        <v>0.89080459770114939</v>
      </c>
      <c r="J48" s="8">
        <f t="shared" si="24"/>
        <v>0.86111111111111116</v>
      </c>
      <c r="K48" s="8">
        <f t="shared" si="24"/>
        <v>0.79536679536679533</v>
      </c>
      <c r="L48" s="8">
        <f t="shared" si="24"/>
        <v>0.81333333333333335</v>
      </c>
      <c r="M48" s="8">
        <f t="shared" si="24"/>
        <v>0.81305637982195844</v>
      </c>
      <c r="N48" s="8">
        <f t="shared" si="24"/>
        <v>0.8</v>
      </c>
      <c r="O48" s="8">
        <f t="shared" si="24"/>
        <v>0.80645161290322576</v>
      </c>
      <c r="P48" s="8">
        <f t="shared" si="24"/>
        <v>0.80224719101123598</v>
      </c>
      <c r="Q48" s="8">
        <f t="shared" si="24"/>
        <v>0.80041152263374482</v>
      </c>
      <c r="R48" s="8">
        <f t="shared" si="24"/>
        <v>0.81628787878787878</v>
      </c>
    </row>
    <row r="49" spans="5:18">
      <c r="E49" s="1" t="str">
        <f t="shared" si="22"/>
        <v>Przemysław "Wizun" Wojciukiewicz</v>
      </c>
      <c r="F49" s="8">
        <f t="shared" si="24"/>
        <v>0.90909090909090906</v>
      </c>
      <c r="G49" s="8">
        <f t="shared" si="24"/>
        <v>0.93023255813953487</v>
      </c>
      <c r="H49" s="8">
        <f t="shared" si="24"/>
        <v>0.8854961832061069</v>
      </c>
      <c r="I49" s="8">
        <f t="shared" si="24"/>
        <v>0.88505747126436785</v>
      </c>
      <c r="J49" s="8">
        <f t="shared" si="24"/>
        <v>0.86111111111111116</v>
      </c>
      <c r="K49" s="8">
        <f t="shared" si="24"/>
        <v>0.84942084942084939</v>
      </c>
      <c r="L49" s="8">
        <f t="shared" si="24"/>
        <v>0.83333333333333337</v>
      </c>
      <c r="M49" s="8">
        <f t="shared" si="24"/>
        <v>0.85459940652818989</v>
      </c>
      <c r="N49" s="8">
        <f t="shared" si="24"/>
        <v>0.83783783783783783</v>
      </c>
      <c r="O49" s="8">
        <f t="shared" si="24"/>
        <v>0.83126550868486349</v>
      </c>
      <c r="P49" s="8">
        <f t="shared" si="24"/>
        <v>0.81797752808988766</v>
      </c>
      <c r="Q49" s="8">
        <f t="shared" si="24"/>
        <v>0.78600823045267487</v>
      </c>
      <c r="R49" s="8">
        <f t="shared" si="24"/>
        <v>0.79734848484848486</v>
      </c>
    </row>
    <row r="50" spans="5:18">
      <c r="E50" s="1" t="str">
        <f t="shared" si="22"/>
        <v>Piotr Białecki</v>
      </c>
      <c r="F50" s="8">
        <f t="shared" si="24"/>
        <v>0.95454545454545459</v>
      </c>
      <c r="G50" s="8">
        <f t="shared" si="24"/>
        <v>0.89534883720930236</v>
      </c>
      <c r="H50" s="8">
        <f t="shared" si="24"/>
        <v>0.89312977099236646</v>
      </c>
      <c r="I50" s="8">
        <f t="shared" si="24"/>
        <v>0.87356321839080464</v>
      </c>
      <c r="J50" s="8">
        <f t="shared" si="24"/>
        <v>0.85648148148148151</v>
      </c>
      <c r="K50" s="8">
        <f t="shared" si="24"/>
        <v>0.82239382239382242</v>
      </c>
      <c r="L50" s="8">
        <f t="shared" si="24"/>
        <v>0.84</v>
      </c>
      <c r="M50" s="8">
        <f t="shared" si="24"/>
        <v>0.82789317507418403</v>
      </c>
      <c r="N50" s="8">
        <f t="shared" si="24"/>
        <v>0.8405405405405405</v>
      </c>
      <c r="O50" s="8">
        <f t="shared" si="24"/>
        <v>0.84119106699751856</v>
      </c>
      <c r="P50" s="8">
        <f t="shared" si="24"/>
        <v>0.81797752808988766</v>
      </c>
      <c r="Q50" s="8">
        <f t="shared" si="24"/>
        <v>0.78395061728395066</v>
      </c>
      <c r="R50" s="8">
        <f t="shared" si="24"/>
        <v>0.78409090909090906</v>
      </c>
    </row>
    <row r="51" spans="5:18">
      <c r="E51" s="1" t="str">
        <f t="shared" si="22"/>
        <v>Jolanta "Fox" Lisiecka</v>
      </c>
      <c r="F51" s="8">
        <f t="shared" si="24"/>
        <v>0.45454545454545453</v>
      </c>
      <c r="G51" s="8">
        <f t="shared" si="24"/>
        <v>0.70930232558139539</v>
      </c>
      <c r="H51" s="8">
        <f t="shared" si="24"/>
        <v>0.70992366412213737</v>
      </c>
      <c r="I51" s="8">
        <f t="shared" si="24"/>
        <v>0.73563218390804597</v>
      </c>
      <c r="J51" s="8">
        <f t="shared" si="24"/>
        <v>0.69907407407407407</v>
      </c>
      <c r="K51" s="8">
        <f t="shared" si="24"/>
        <v>0.73745173745173742</v>
      </c>
      <c r="L51" s="8">
        <f t="shared" si="24"/>
        <v>0.75666666666666671</v>
      </c>
      <c r="M51" s="8">
        <f t="shared" si="24"/>
        <v>0.79821958456973297</v>
      </c>
      <c r="N51" s="8">
        <f t="shared" si="24"/>
        <v>0.81081081081081086</v>
      </c>
      <c r="O51" s="8">
        <f t="shared" si="24"/>
        <v>0.81141439205955335</v>
      </c>
      <c r="P51" s="8">
        <f t="shared" si="24"/>
        <v>0.81348314606741579</v>
      </c>
      <c r="Q51" s="8">
        <f t="shared" si="24"/>
        <v>0.80452674897119336</v>
      </c>
      <c r="R51" s="8">
        <f t="shared" si="24"/>
        <v>0.74431818181818177</v>
      </c>
    </row>
    <row r="52" spans="5:18">
      <c r="E52" s="1" t="str">
        <f t="shared" si="22"/>
        <v>Robert "Stanley" Stańczyk</v>
      </c>
      <c r="F52" s="8">
        <f t="shared" si="24"/>
        <v>0.68181818181818177</v>
      </c>
      <c r="G52" s="8">
        <f t="shared" si="24"/>
        <v>0.66279069767441856</v>
      </c>
      <c r="H52" s="8">
        <f t="shared" si="24"/>
        <v>0.59541984732824427</v>
      </c>
      <c r="I52" s="8">
        <f t="shared" si="24"/>
        <v>0.64367816091954022</v>
      </c>
      <c r="J52" s="8">
        <f t="shared" si="24"/>
        <v>0.68981481481481477</v>
      </c>
      <c r="K52" s="8">
        <f t="shared" si="24"/>
        <v>0.72200772200772201</v>
      </c>
      <c r="L52" s="8">
        <f t="shared" si="24"/>
        <v>0.74</v>
      </c>
      <c r="M52" s="8">
        <f t="shared" si="24"/>
        <v>0.74480712166172103</v>
      </c>
      <c r="N52" s="8">
        <f t="shared" si="24"/>
        <v>0.76216216216216215</v>
      </c>
      <c r="O52" s="8">
        <f t="shared" si="24"/>
        <v>0.76426799007444168</v>
      </c>
      <c r="P52" s="8">
        <f t="shared" si="24"/>
        <v>0.7528089887640449</v>
      </c>
      <c r="Q52" s="8">
        <f t="shared" si="24"/>
        <v>0.72633744855967075</v>
      </c>
      <c r="R52" s="8">
        <f t="shared" si="24"/>
        <v>0.74242424242424243</v>
      </c>
    </row>
    <row r="53" spans="5:18">
      <c r="E53" s="1" t="str">
        <f t="shared" si="22"/>
        <v>Mateusz Jezierski</v>
      </c>
      <c r="F53" s="8">
        <f t="shared" si="24"/>
        <v>0.75</v>
      </c>
      <c r="G53" s="8">
        <f t="shared" si="24"/>
        <v>0.7441860465116279</v>
      </c>
      <c r="H53" s="8">
        <f t="shared" si="24"/>
        <v>0.74809160305343514</v>
      </c>
      <c r="I53" s="8">
        <f t="shared" si="24"/>
        <v>0.75287356321839083</v>
      </c>
      <c r="J53" s="8">
        <f t="shared" si="24"/>
        <v>0.76851851851851849</v>
      </c>
      <c r="K53" s="8">
        <f t="shared" si="24"/>
        <v>0.76061776061776065</v>
      </c>
      <c r="L53" s="8">
        <f t="shared" si="24"/>
        <v>0.7533333333333333</v>
      </c>
      <c r="M53" s="8">
        <f t="shared" si="24"/>
        <v>0.75370919881305642</v>
      </c>
      <c r="N53" s="8">
        <f t="shared" si="24"/>
        <v>0.74864864864864866</v>
      </c>
      <c r="O53" s="8">
        <f t="shared" si="24"/>
        <v>0.75930521091811409</v>
      </c>
      <c r="P53" s="8">
        <f t="shared" si="24"/>
        <v>0.73932584269662927</v>
      </c>
      <c r="Q53" s="8">
        <f t="shared" si="24"/>
        <v>0.72633744855967075</v>
      </c>
      <c r="R53" s="8">
        <f t="shared" si="24"/>
        <v>0.73484848484848486</v>
      </c>
    </row>
    <row r="54" spans="5:18">
      <c r="E54" s="1" t="str">
        <f t="shared" si="22"/>
        <v>Krzysztof "Madererro" Piękniewski</v>
      </c>
      <c r="F54" s="8">
        <f t="shared" si="24"/>
        <v>0.75</v>
      </c>
      <c r="G54" s="8">
        <f t="shared" si="24"/>
        <v>0.77906976744186052</v>
      </c>
      <c r="H54" s="8">
        <f t="shared" si="24"/>
        <v>0.80916030534351147</v>
      </c>
      <c r="I54" s="8">
        <f t="shared" si="24"/>
        <v>0.76436781609195403</v>
      </c>
      <c r="J54" s="8">
        <f t="shared" si="24"/>
        <v>0.77314814814814814</v>
      </c>
      <c r="K54" s="8">
        <f t="shared" si="24"/>
        <v>0.77220077220077221</v>
      </c>
      <c r="L54" s="8">
        <f t="shared" si="24"/>
        <v>0.77333333333333332</v>
      </c>
      <c r="M54" s="8">
        <f t="shared" si="24"/>
        <v>0.75964391691394662</v>
      </c>
      <c r="N54" s="8">
        <f t="shared" si="24"/>
        <v>0.73243243243243239</v>
      </c>
      <c r="O54" s="8">
        <f t="shared" si="24"/>
        <v>0.69230769230769229</v>
      </c>
      <c r="P54" s="8">
        <f t="shared" si="24"/>
        <v>0.68314606741573036</v>
      </c>
      <c r="Q54" s="8">
        <f t="shared" si="24"/>
        <v>0.65432098765432101</v>
      </c>
      <c r="R54" s="8">
        <f t="shared" si="24"/>
        <v>0.67613636363636365</v>
      </c>
    </row>
    <row r="55" spans="5:18">
      <c r="E55" s="1" t="str">
        <f t="shared" si="22"/>
        <v>Leszek "Haris" Jęczkowski</v>
      </c>
      <c r="F55" s="8">
        <f t="shared" si="24"/>
        <v>0.5</v>
      </c>
      <c r="G55" s="8">
        <f t="shared" si="24"/>
        <v>0.5</v>
      </c>
      <c r="H55" s="8">
        <f t="shared" si="24"/>
        <v>0.44274809160305345</v>
      </c>
      <c r="I55" s="8">
        <f t="shared" si="24"/>
        <v>0.44827586206896552</v>
      </c>
      <c r="J55" s="8">
        <f t="shared" si="24"/>
        <v>0.47685185185185186</v>
      </c>
      <c r="K55" s="8">
        <f t="shared" si="24"/>
        <v>0.47104247104247104</v>
      </c>
      <c r="L55" s="8">
        <f t="shared" si="24"/>
        <v>0.47666666666666668</v>
      </c>
      <c r="M55" s="8">
        <f t="shared" si="24"/>
        <v>0.49851632047477745</v>
      </c>
      <c r="N55" s="8">
        <f t="shared" si="24"/>
        <v>0.55135135135135138</v>
      </c>
      <c r="O55" s="8">
        <f t="shared" si="24"/>
        <v>0.57816377171215882</v>
      </c>
      <c r="P55" s="8">
        <f t="shared" si="24"/>
        <v>0.55955056179775275</v>
      </c>
      <c r="Q55" s="8">
        <f t="shared" si="24"/>
        <v>0.54115226337448563</v>
      </c>
      <c r="R55" s="8">
        <f t="shared" si="24"/>
        <v>0.56439393939393945</v>
      </c>
    </row>
    <row r="56" spans="5:18">
      <c r="E56" s="1" t="str">
        <f t="shared" si="22"/>
        <v>Łukasz Suska</v>
      </c>
      <c r="F56" s="8">
        <f t="shared" si="24"/>
        <v>0.56818181818181823</v>
      </c>
      <c r="G56" s="8">
        <f t="shared" si="24"/>
        <v>0.68604651162790697</v>
      </c>
      <c r="H56" s="8">
        <f t="shared" si="24"/>
        <v>0.6717557251908397</v>
      </c>
      <c r="I56" s="8">
        <f t="shared" si="24"/>
        <v>0.66666666666666663</v>
      </c>
      <c r="J56" s="8">
        <f t="shared" si="24"/>
        <v>0.63888888888888884</v>
      </c>
      <c r="K56" s="8">
        <f t="shared" si="24"/>
        <v>0.5714285714285714</v>
      </c>
      <c r="L56" s="8">
        <f t="shared" si="24"/>
        <v>0.56333333333333335</v>
      </c>
      <c r="M56" s="8">
        <f t="shared" si="24"/>
        <v>0.53115727002967361</v>
      </c>
      <c r="N56" s="8">
        <f t="shared" si="24"/>
        <v>0.52702702702702697</v>
      </c>
      <c r="O56" s="8">
        <f t="shared" si="24"/>
        <v>0.53349875930521096</v>
      </c>
      <c r="P56" s="8">
        <f t="shared" si="24"/>
        <v>0.53483146067415732</v>
      </c>
      <c r="Q56" s="8">
        <f t="shared" si="24"/>
        <v>0.49588477366255146</v>
      </c>
      <c r="R56" s="8">
        <f t="shared" si="24"/>
        <v>0.49810606060606061</v>
      </c>
    </row>
    <row r="57" spans="5:18">
      <c r="E57" s="1" t="str">
        <f t="shared" si="22"/>
        <v>Zbigniew Futyna</v>
      </c>
      <c r="F57" s="8">
        <f t="shared" si="24"/>
        <v>0.40909090909090912</v>
      </c>
      <c r="G57" s="8">
        <f t="shared" si="24"/>
        <v>0.38372093023255816</v>
      </c>
      <c r="H57" s="8">
        <f t="shared" si="24"/>
        <v>0.41984732824427479</v>
      </c>
      <c r="I57" s="8">
        <f t="shared" si="24"/>
        <v>0.48275862068965519</v>
      </c>
      <c r="J57" s="8">
        <f t="shared" si="24"/>
        <v>0.4861111111111111</v>
      </c>
      <c r="K57" s="8">
        <f t="shared" si="24"/>
        <v>0.4826254826254826</v>
      </c>
      <c r="L57" s="8">
        <f t="shared" si="24"/>
        <v>0.47</v>
      </c>
      <c r="M57" s="8">
        <f t="shared" si="24"/>
        <v>0.4599406528189911</v>
      </c>
      <c r="N57" s="8">
        <f t="shared" si="24"/>
        <v>0.46756756756756757</v>
      </c>
      <c r="O57" s="8">
        <f t="shared" si="24"/>
        <v>0.45161290322580644</v>
      </c>
      <c r="P57" s="8">
        <f t="shared" si="24"/>
        <v>0.46741573033707867</v>
      </c>
      <c r="Q57" s="8">
        <f t="shared" si="24"/>
        <v>0.46502057613168724</v>
      </c>
      <c r="R57" s="8">
        <f t="shared" si="24"/>
        <v>0.47727272727272729</v>
      </c>
    </row>
    <row r="58" spans="5:18">
      <c r="E58" s="1" t="str">
        <f t="shared" si="22"/>
        <v>Wojciech Białecki</v>
      </c>
      <c r="F58" s="8">
        <f t="shared" si="24"/>
        <v>0.31818181818181818</v>
      </c>
      <c r="G58" s="8">
        <f t="shared" si="24"/>
        <v>0.32558139534883723</v>
      </c>
      <c r="H58" s="8">
        <f t="shared" si="24"/>
        <v>0.41221374045801529</v>
      </c>
      <c r="I58" s="8">
        <f t="shared" si="24"/>
        <v>0.48275862068965519</v>
      </c>
      <c r="J58" s="8">
        <f t="shared" si="24"/>
        <v>0.44444444444444442</v>
      </c>
      <c r="K58" s="8">
        <f t="shared" si="24"/>
        <v>0.45173745173745172</v>
      </c>
      <c r="L58" s="8">
        <f t="shared" si="24"/>
        <v>0.40333333333333332</v>
      </c>
      <c r="M58" s="8">
        <f t="shared" si="24"/>
        <v>0.3857566765578635</v>
      </c>
      <c r="N58" s="8">
        <f t="shared" si="24"/>
        <v>0.38378378378378381</v>
      </c>
      <c r="O58" s="8">
        <f t="shared" si="24"/>
        <v>0.37468982630272951</v>
      </c>
      <c r="P58" s="8">
        <f t="shared" si="24"/>
        <v>0.38202247191011235</v>
      </c>
      <c r="Q58" s="8">
        <f t="shared" si="24"/>
        <v>0.37037037037037035</v>
      </c>
      <c r="R58" s="8">
        <f t="shared" si="24"/>
        <v>0.37878787878787878</v>
      </c>
    </row>
    <row r="59" spans="5:18">
      <c r="E59" s="1" t="str">
        <f t="shared" si="22"/>
        <v>Marek Czerski</v>
      </c>
      <c r="F59" s="8">
        <f t="shared" si="24"/>
        <v>0.36363636363636365</v>
      </c>
      <c r="G59" s="8">
        <f t="shared" si="24"/>
        <v>0.27906976744186046</v>
      </c>
      <c r="H59" s="8">
        <f t="shared" si="24"/>
        <v>0.25954198473282442</v>
      </c>
      <c r="I59" s="8">
        <f t="shared" si="24"/>
        <v>0.32758620689655171</v>
      </c>
      <c r="J59" s="8">
        <f t="shared" si="24"/>
        <v>0.2638888888888889</v>
      </c>
      <c r="K59" s="8">
        <f t="shared" si="24"/>
        <v>0.23552123552123552</v>
      </c>
      <c r="L59" s="8">
        <f t="shared" si="24"/>
        <v>0.27</v>
      </c>
      <c r="M59" s="8">
        <f t="shared" si="24"/>
        <v>0.27893175074183979</v>
      </c>
      <c r="N59" s="8">
        <f t="shared" si="24"/>
        <v>0.25675675675675674</v>
      </c>
      <c r="O59" s="8">
        <f t="shared" si="24"/>
        <v>0.25062034739454092</v>
      </c>
      <c r="P59" s="8">
        <f t="shared" si="24"/>
        <v>0.23820224719101124</v>
      </c>
      <c r="Q59" s="8">
        <f t="shared" si="24"/>
        <v>0.2448559670781893</v>
      </c>
      <c r="R59" s="8">
        <f t="shared" si="24"/>
        <v>0.23674242424242425</v>
      </c>
    </row>
  </sheetData>
  <mergeCells count="20"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  <mergeCell ref="S1:W1"/>
    <mergeCell ref="Z1:AC1"/>
    <mergeCell ref="M1:M2"/>
    <mergeCell ref="N1:N2"/>
    <mergeCell ref="O1:O2"/>
    <mergeCell ref="P1:P2"/>
    <mergeCell ref="Q1:Q2"/>
    <mergeCell ref="R1:R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AE61"/>
  <sheetViews>
    <sheetView workbookViewId="0">
      <selection sqref="A1:A2"/>
    </sheetView>
  </sheetViews>
  <sheetFormatPr defaultRowHeight="15"/>
  <cols>
    <col min="2" max="2" width="32.140625" customWidth="1"/>
    <col min="3" max="3" width="11.42578125" customWidth="1"/>
    <col min="4" max="4" width="4.85546875" customWidth="1"/>
    <col min="6" max="14" width="6.5703125" bestFit="1" customWidth="1"/>
    <col min="15" max="18" width="6.5703125" customWidth="1"/>
    <col min="26" max="26" width="14" customWidth="1"/>
    <col min="27" max="27" width="5.7109375" customWidth="1"/>
    <col min="28" max="28" width="13.7109375" customWidth="1"/>
    <col min="29" max="29" width="4.5703125" customWidth="1"/>
    <col min="30" max="30" width="7.140625" customWidth="1"/>
    <col min="31" max="31" width="4.85546875" customWidth="1"/>
  </cols>
  <sheetData>
    <row r="1" spans="1:31" ht="14.45" customHeight="1">
      <c r="A1" s="44" t="s">
        <v>0</v>
      </c>
      <c r="B1" s="44" t="s">
        <v>1</v>
      </c>
      <c r="C1" s="44" t="s">
        <v>2</v>
      </c>
      <c r="D1" s="45" t="s">
        <v>3</v>
      </c>
      <c r="E1" s="47" t="s">
        <v>4</v>
      </c>
      <c r="F1" s="43">
        <v>1</v>
      </c>
      <c r="G1" s="43">
        <v>2</v>
      </c>
      <c r="H1" s="43">
        <v>3</v>
      </c>
      <c r="I1" s="43">
        <v>4</v>
      </c>
      <c r="J1" s="43">
        <v>5</v>
      </c>
      <c r="K1" s="43">
        <v>6</v>
      </c>
      <c r="L1" s="43">
        <v>7</v>
      </c>
      <c r="M1" s="43">
        <v>8</v>
      </c>
      <c r="N1" s="43">
        <v>9</v>
      </c>
      <c r="O1" s="43">
        <v>10</v>
      </c>
      <c r="P1" s="43">
        <v>11</v>
      </c>
      <c r="Q1" s="43">
        <v>12</v>
      </c>
      <c r="R1" s="43">
        <v>13</v>
      </c>
      <c r="S1" s="41"/>
      <c r="T1" s="41"/>
      <c r="U1" s="41"/>
      <c r="V1" s="41"/>
      <c r="W1" s="41"/>
      <c r="X1" s="22" t="s">
        <v>32</v>
      </c>
      <c r="Y1" s="22" t="s">
        <v>31</v>
      </c>
      <c r="Z1" s="42" t="s">
        <v>23</v>
      </c>
      <c r="AA1" s="42"/>
      <c r="AB1" s="42"/>
      <c r="AC1" s="42"/>
      <c r="AD1" s="20" t="s">
        <v>26</v>
      </c>
      <c r="AE1" s="27">
        <v>650</v>
      </c>
    </row>
    <row r="2" spans="1:31">
      <c r="A2" s="44"/>
      <c r="B2" s="44"/>
      <c r="C2" s="44"/>
      <c r="D2" s="46"/>
      <c r="E2" s="47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28">
        <v>0</v>
      </c>
      <c r="T2" s="28">
        <v>1</v>
      </c>
      <c r="U2" s="32">
        <v>2</v>
      </c>
      <c r="V2" s="33">
        <v>3</v>
      </c>
      <c r="W2" s="33">
        <v>4</v>
      </c>
      <c r="Z2" t="s">
        <v>24</v>
      </c>
      <c r="AA2" s="7" t="s">
        <v>29</v>
      </c>
      <c r="AB2" t="s">
        <v>22</v>
      </c>
      <c r="AC2" s="7" t="s">
        <v>29</v>
      </c>
      <c r="AD2" t="s">
        <v>25</v>
      </c>
      <c r="AE2" s="7" t="s">
        <v>29</v>
      </c>
    </row>
    <row r="3" spans="1:31">
      <c r="A3" s="9">
        <v>1</v>
      </c>
      <c r="B3" s="15" t="s">
        <v>28</v>
      </c>
      <c r="C3" s="10" t="s">
        <v>5</v>
      </c>
      <c r="D3" s="16" t="s">
        <v>6</v>
      </c>
      <c r="E3" s="13">
        <f t="shared" ref="E3:E19" si="0">SUM(F3:R3)</f>
        <v>563</v>
      </c>
      <c r="F3" s="17">
        <v>39</v>
      </c>
      <c r="G3" s="17">
        <v>48</v>
      </c>
      <c r="H3" s="17">
        <v>43</v>
      </c>
      <c r="I3" s="17">
        <v>45</v>
      </c>
      <c r="J3" s="17">
        <v>44</v>
      </c>
      <c r="K3" s="17">
        <v>42</v>
      </c>
      <c r="L3" s="17">
        <v>46</v>
      </c>
      <c r="M3" s="17">
        <v>42</v>
      </c>
      <c r="N3" s="17">
        <v>45</v>
      </c>
      <c r="O3" s="17">
        <v>41</v>
      </c>
      <c r="P3" s="17">
        <v>39</v>
      </c>
      <c r="Q3" s="17">
        <v>43</v>
      </c>
      <c r="R3" s="17">
        <f>SUM(S3:W3)</f>
        <v>46</v>
      </c>
      <c r="S3" s="17">
        <v>10</v>
      </c>
      <c r="T3" s="17">
        <v>9</v>
      </c>
      <c r="U3" s="17">
        <v>9</v>
      </c>
      <c r="V3" s="17">
        <v>9</v>
      </c>
      <c r="W3" s="17">
        <v>9</v>
      </c>
      <c r="X3" s="24">
        <f t="shared" ref="X3:X19" si="1">E3/13</f>
        <v>43.307692307692307</v>
      </c>
      <c r="Y3" s="24">
        <f t="shared" ref="Y3:Y19" si="2">X3/5</f>
        <v>8.661538461538461</v>
      </c>
      <c r="AD3">
        <f t="shared" ref="AD3:AD7" si="3">E3-$AE$1</f>
        <v>-87</v>
      </c>
      <c r="AE3" s="19">
        <f t="shared" ref="AE3:AE7" si="4">E3/$AE$1</f>
        <v>0.86615384615384616</v>
      </c>
    </row>
    <row r="4" spans="1:31">
      <c r="A4" s="9">
        <v>2</v>
      </c>
      <c r="B4" s="11" t="s">
        <v>10</v>
      </c>
      <c r="C4" s="12" t="s">
        <v>5</v>
      </c>
      <c r="D4" s="12" t="s">
        <v>8</v>
      </c>
      <c r="E4" s="13">
        <f t="shared" si="0"/>
        <v>456</v>
      </c>
      <c r="F4" s="18">
        <v>38</v>
      </c>
      <c r="G4" s="18">
        <v>42</v>
      </c>
      <c r="H4" s="18">
        <v>37</v>
      </c>
      <c r="I4" s="18">
        <v>41</v>
      </c>
      <c r="J4" s="14">
        <v>37</v>
      </c>
      <c r="K4" s="14">
        <v>33</v>
      </c>
      <c r="L4" s="14">
        <v>33</v>
      </c>
      <c r="M4" s="14">
        <v>34</v>
      </c>
      <c r="N4" s="14">
        <v>26</v>
      </c>
      <c r="O4" s="14">
        <v>34</v>
      </c>
      <c r="P4" s="14">
        <v>31</v>
      </c>
      <c r="Q4" s="14">
        <v>36</v>
      </c>
      <c r="R4" s="14">
        <f t="shared" ref="R4:R19" si="5">SUM(S4:W4)</f>
        <v>34</v>
      </c>
      <c r="S4" s="14">
        <v>8</v>
      </c>
      <c r="T4" s="14">
        <v>7</v>
      </c>
      <c r="U4" s="14">
        <v>7</v>
      </c>
      <c r="V4" s="14">
        <v>6</v>
      </c>
      <c r="W4" s="14">
        <v>6</v>
      </c>
      <c r="X4" s="24">
        <f t="shared" si="1"/>
        <v>35.07692307692308</v>
      </c>
      <c r="Y4" s="24">
        <f t="shared" si="2"/>
        <v>7.0153846153846162</v>
      </c>
      <c r="Z4">
        <f>E3-E4</f>
        <v>107</v>
      </c>
      <c r="AA4" s="19">
        <f t="shared" ref="AA4:AA7" si="6">E4/E3</f>
        <v>0.8099467140319716</v>
      </c>
      <c r="AB4">
        <f t="shared" ref="AB4:AB7" si="7">E4-E$3</f>
        <v>-107</v>
      </c>
      <c r="AC4" s="19">
        <f t="shared" ref="AC4:AC7" si="8">E4/E$3</f>
        <v>0.8099467140319716</v>
      </c>
      <c r="AD4">
        <f t="shared" si="3"/>
        <v>-194</v>
      </c>
      <c r="AE4" s="19">
        <f t="shared" si="4"/>
        <v>0.70153846153846156</v>
      </c>
    </row>
    <row r="5" spans="1:31">
      <c r="A5" s="9">
        <v>3</v>
      </c>
      <c r="B5" s="11" t="s">
        <v>7</v>
      </c>
      <c r="C5" s="10" t="s">
        <v>5</v>
      </c>
      <c r="D5" s="16" t="s">
        <v>6</v>
      </c>
      <c r="E5" s="13">
        <f t="shared" si="0"/>
        <v>452</v>
      </c>
      <c r="F5" s="17">
        <v>40</v>
      </c>
      <c r="G5" s="17">
        <v>43</v>
      </c>
      <c r="H5" s="17">
        <v>43</v>
      </c>
      <c r="I5" s="17">
        <v>42</v>
      </c>
      <c r="J5" s="17">
        <v>36</v>
      </c>
      <c r="K5" s="17">
        <v>30</v>
      </c>
      <c r="L5" s="17">
        <v>41</v>
      </c>
      <c r="M5" s="17">
        <v>41</v>
      </c>
      <c r="N5" s="17">
        <v>25</v>
      </c>
      <c r="O5" s="17">
        <v>21</v>
      </c>
      <c r="P5" s="17">
        <v>23</v>
      </c>
      <c r="Q5" s="17">
        <v>26</v>
      </c>
      <c r="R5" s="17">
        <f t="shared" si="5"/>
        <v>41</v>
      </c>
      <c r="S5" s="17">
        <v>9</v>
      </c>
      <c r="T5" s="17">
        <v>9</v>
      </c>
      <c r="U5" s="17">
        <v>8</v>
      </c>
      <c r="V5" s="17">
        <v>8</v>
      </c>
      <c r="W5" s="17">
        <v>7</v>
      </c>
      <c r="X5" s="24">
        <f t="shared" si="1"/>
        <v>34.769230769230766</v>
      </c>
      <c r="Y5" s="24">
        <f t="shared" si="2"/>
        <v>6.9538461538461531</v>
      </c>
      <c r="Z5">
        <f t="shared" ref="Z5:Z10" si="9">E4-E5</f>
        <v>4</v>
      </c>
      <c r="AA5" s="19">
        <f t="shared" si="6"/>
        <v>0.99122807017543857</v>
      </c>
      <c r="AB5">
        <f t="shared" si="7"/>
        <v>-111</v>
      </c>
      <c r="AC5" s="19">
        <f t="shared" si="8"/>
        <v>0.80284191829484908</v>
      </c>
      <c r="AD5">
        <f t="shared" si="3"/>
        <v>-198</v>
      </c>
      <c r="AE5" s="19">
        <f t="shared" si="4"/>
        <v>0.69538461538461538</v>
      </c>
    </row>
    <row r="6" spans="1:31">
      <c r="A6" s="9">
        <v>4</v>
      </c>
      <c r="B6" s="11" t="s">
        <v>27</v>
      </c>
      <c r="C6" s="12" t="s">
        <v>5</v>
      </c>
      <c r="D6" s="12" t="s">
        <v>9</v>
      </c>
      <c r="E6" s="13">
        <f t="shared" si="0"/>
        <v>428</v>
      </c>
      <c r="F6" s="14">
        <v>39</v>
      </c>
      <c r="G6" s="14">
        <v>38</v>
      </c>
      <c r="H6" s="14">
        <v>26</v>
      </c>
      <c r="I6" s="14">
        <v>43</v>
      </c>
      <c r="J6" s="14">
        <v>39</v>
      </c>
      <c r="K6" s="14">
        <v>33</v>
      </c>
      <c r="L6" s="14">
        <v>27</v>
      </c>
      <c r="M6" s="14">
        <v>37</v>
      </c>
      <c r="N6" s="14">
        <v>28</v>
      </c>
      <c r="O6" s="14">
        <v>29</v>
      </c>
      <c r="P6" s="14">
        <v>27</v>
      </c>
      <c r="Q6" s="14">
        <v>22</v>
      </c>
      <c r="R6" s="14">
        <f t="shared" si="5"/>
        <v>40</v>
      </c>
      <c r="S6" s="14">
        <v>7</v>
      </c>
      <c r="T6" s="14">
        <v>9</v>
      </c>
      <c r="U6" s="14">
        <v>9</v>
      </c>
      <c r="V6" s="14">
        <v>7</v>
      </c>
      <c r="W6" s="14">
        <v>8</v>
      </c>
      <c r="X6" s="24">
        <f t="shared" si="1"/>
        <v>32.92307692307692</v>
      </c>
      <c r="Y6" s="24">
        <f t="shared" si="2"/>
        <v>6.5846153846153843</v>
      </c>
      <c r="Z6">
        <f t="shared" si="9"/>
        <v>24</v>
      </c>
      <c r="AA6" s="19">
        <f t="shared" si="6"/>
        <v>0.94690265486725667</v>
      </c>
      <c r="AB6">
        <f t="shared" si="7"/>
        <v>-135</v>
      </c>
      <c r="AC6" s="19">
        <f t="shared" si="8"/>
        <v>0.76021314387211369</v>
      </c>
      <c r="AD6">
        <f t="shared" si="3"/>
        <v>-222</v>
      </c>
      <c r="AE6" s="19">
        <f t="shared" si="4"/>
        <v>0.65846153846153843</v>
      </c>
    </row>
    <row r="7" spans="1:31">
      <c r="A7" s="9">
        <v>4</v>
      </c>
      <c r="B7" s="11" t="s">
        <v>34</v>
      </c>
      <c r="C7" s="12" t="s">
        <v>5</v>
      </c>
      <c r="D7" s="12" t="s">
        <v>50</v>
      </c>
      <c r="E7" s="13">
        <f t="shared" si="0"/>
        <v>428</v>
      </c>
      <c r="F7" s="17">
        <v>30</v>
      </c>
      <c r="G7" s="17">
        <v>40</v>
      </c>
      <c r="H7" s="17">
        <v>36</v>
      </c>
      <c r="I7" s="17">
        <v>34</v>
      </c>
      <c r="J7" s="17">
        <v>27</v>
      </c>
      <c r="K7" s="17">
        <v>30</v>
      </c>
      <c r="L7" s="17">
        <v>36</v>
      </c>
      <c r="M7" s="17">
        <v>36</v>
      </c>
      <c r="N7" s="17">
        <v>30</v>
      </c>
      <c r="O7" s="17">
        <v>31</v>
      </c>
      <c r="P7" s="17">
        <v>32</v>
      </c>
      <c r="Q7" s="17">
        <v>30</v>
      </c>
      <c r="R7" s="17">
        <f t="shared" si="5"/>
        <v>36</v>
      </c>
      <c r="S7" s="17">
        <v>6</v>
      </c>
      <c r="T7" s="17">
        <v>7</v>
      </c>
      <c r="U7" s="17">
        <v>7</v>
      </c>
      <c r="V7" s="17">
        <v>8</v>
      </c>
      <c r="W7" s="17">
        <v>8</v>
      </c>
      <c r="X7" s="24">
        <f t="shared" si="1"/>
        <v>32.92307692307692</v>
      </c>
      <c r="Y7" s="24">
        <f t="shared" si="2"/>
        <v>6.5846153846153843</v>
      </c>
      <c r="Z7">
        <f t="shared" si="9"/>
        <v>0</v>
      </c>
      <c r="AA7" s="19">
        <f t="shared" si="6"/>
        <v>1</v>
      </c>
      <c r="AB7">
        <f t="shared" si="7"/>
        <v>-135</v>
      </c>
      <c r="AC7" s="19">
        <f t="shared" si="8"/>
        <v>0.76021314387211369</v>
      </c>
      <c r="AD7">
        <f t="shared" si="3"/>
        <v>-222</v>
      </c>
      <c r="AE7" s="19">
        <f t="shared" si="4"/>
        <v>0.65846153846153843</v>
      </c>
    </row>
    <row r="8" spans="1:31">
      <c r="A8" s="9">
        <v>6</v>
      </c>
      <c r="B8" s="11" t="s">
        <v>38</v>
      </c>
      <c r="C8" s="12" t="s">
        <v>5</v>
      </c>
      <c r="D8" s="12" t="s">
        <v>50</v>
      </c>
      <c r="E8" s="13">
        <f t="shared" si="0"/>
        <v>423</v>
      </c>
      <c r="F8" s="18">
        <v>36</v>
      </c>
      <c r="G8" s="18">
        <v>41</v>
      </c>
      <c r="H8" s="18">
        <v>42</v>
      </c>
      <c r="I8" s="18">
        <v>34</v>
      </c>
      <c r="J8" s="18">
        <v>40</v>
      </c>
      <c r="K8" s="18">
        <v>29</v>
      </c>
      <c r="L8" s="18">
        <v>33</v>
      </c>
      <c r="M8" s="18">
        <v>30</v>
      </c>
      <c r="N8" s="18">
        <v>22</v>
      </c>
      <c r="O8" s="18">
        <v>19</v>
      </c>
      <c r="P8" s="18">
        <v>28</v>
      </c>
      <c r="Q8" s="18">
        <v>30</v>
      </c>
      <c r="R8" s="18">
        <f t="shared" si="5"/>
        <v>39</v>
      </c>
      <c r="S8" s="18">
        <v>6</v>
      </c>
      <c r="T8" s="18">
        <v>9</v>
      </c>
      <c r="U8" s="18">
        <v>10</v>
      </c>
      <c r="V8" s="18">
        <v>9</v>
      </c>
      <c r="W8" s="18">
        <v>5</v>
      </c>
      <c r="X8" s="24">
        <f t="shared" si="1"/>
        <v>32.53846153846154</v>
      </c>
      <c r="Y8" s="24">
        <f t="shared" si="2"/>
        <v>6.5076923076923077</v>
      </c>
      <c r="Z8">
        <f t="shared" si="9"/>
        <v>5</v>
      </c>
      <c r="AA8" s="19">
        <f>E8/E7</f>
        <v>0.98831775700934577</v>
      </c>
      <c r="AB8">
        <f>E8-E$3</f>
        <v>-140</v>
      </c>
      <c r="AC8" s="19">
        <f>E8/E$3</f>
        <v>0.75133214920071045</v>
      </c>
      <c r="AD8">
        <f>E8-$AE$1</f>
        <v>-227</v>
      </c>
      <c r="AE8" s="19">
        <f>E8/$AE$1</f>
        <v>0.65076923076923077</v>
      </c>
    </row>
    <row r="9" spans="1:31">
      <c r="A9" s="9">
        <v>6</v>
      </c>
      <c r="B9" s="11" t="s">
        <v>30</v>
      </c>
      <c r="C9" s="12" t="s">
        <v>5</v>
      </c>
      <c r="D9" s="12" t="s">
        <v>50</v>
      </c>
      <c r="E9" s="13">
        <f t="shared" si="0"/>
        <v>423</v>
      </c>
      <c r="F9" s="17">
        <v>40</v>
      </c>
      <c r="G9" s="17">
        <v>30</v>
      </c>
      <c r="H9" s="17">
        <v>38</v>
      </c>
      <c r="I9" s="17">
        <v>37</v>
      </c>
      <c r="J9" s="17">
        <v>35</v>
      </c>
      <c r="K9" s="17">
        <v>26</v>
      </c>
      <c r="L9" s="17">
        <v>36</v>
      </c>
      <c r="M9" s="17">
        <v>38</v>
      </c>
      <c r="N9" s="17">
        <v>31</v>
      </c>
      <c r="O9" s="17">
        <v>30</v>
      </c>
      <c r="P9" s="17">
        <v>22</v>
      </c>
      <c r="Q9" s="17">
        <v>16</v>
      </c>
      <c r="R9" s="17">
        <f t="shared" si="5"/>
        <v>44</v>
      </c>
      <c r="S9" s="17">
        <v>10</v>
      </c>
      <c r="T9" s="17">
        <v>8</v>
      </c>
      <c r="U9" s="17">
        <v>9</v>
      </c>
      <c r="V9" s="17">
        <v>7</v>
      </c>
      <c r="W9" s="17">
        <v>10</v>
      </c>
      <c r="X9" s="24">
        <f t="shared" si="1"/>
        <v>32.53846153846154</v>
      </c>
      <c r="Y9" s="24">
        <f t="shared" si="2"/>
        <v>6.5076923076923077</v>
      </c>
      <c r="Z9">
        <f t="shared" si="9"/>
        <v>0</v>
      </c>
      <c r="AA9" s="19">
        <f t="shared" ref="AA9:AA10" si="10">E9/E8</f>
        <v>1</v>
      </c>
      <c r="AB9">
        <f t="shared" ref="AB9:AB10" si="11">E9-E$3</f>
        <v>-140</v>
      </c>
      <c r="AC9" s="19">
        <f t="shared" ref="AC9:AC10" si="12">E9/E$3</f>
        <v>0.75133214920071045</v>
      </c>
      <c r="AD9">
        <f t="shared" ref="AD9:AD10" si="13">E9-$AE$1</f>
        <v>-227</v>
      </c>
      <c r="AE9" s="19">
        <f t="shared" ref="AE9:AE10" si="14">E9/$AE$1</f>
        <v>0.65076923076923077</v>
      </c>
    </row>
    <row r="10" spans="1:31">
      <c r="A10" s="9">
        <v>8</v>
      </c>
      <c r="B10" s="11" t="s">
        <v>51</v>
      </c>
      <c r="C10" s="12" t="s">
        <v>5</v>
      </c>
      <c r="D10" s="12" t="s">
        <v>8</v>
      </c>
      <c r="E10" s="13">
        <f t="shared" si="0"/>
        <v>374</v>
      </c>
      <c r="F10" s="18">
        <v>38</v>
      </c>
      <c r="G10" s="18">
        <v>30</v>
      </c>
      <c r="H10" s="18">
        <v>39</v>
      </c>
      <c r="I10" s="18">
        <v>34</v>
      </c>
      <c r="J10" s="14">
        <v>31</v>
      </c>
      <c r="K10" s="14">
        <v>29</v>
      </c>
      <c r="L10" s="14">
        <v>29</v>
      </c>
      <c r="M10" s="14">
        <v>31</v>
      </c>
      <c r="N10" s="14">
        <v>30</v>
      </c>
      <c r="O10" s="14">
        <v>28</v>
      </c>
      <c r="P10" s="14">
        <v>31</v>
      </c>
      <c r="Q10" s="14">
        <v>24</v>
      </c>
      <c r="R10" s="14">
        <f t="shared" si="5"/>
        <v>0</v>
      </c>
      <c r="S10" s="14">
        <v>0</v>
      </c>
      <c r="T10" s="14"/>
      <c r="U10" s="14"/>
      <c r="V10" s="14"/>
      <c r="W10" s="14"/>
      <c r="X10" s="24">
        <f t="shared" si="1"/>
        <v>28.76923076923077</v>
      </c>
      <c r="Y10" s="24">
        <f t="shared" si="2"/>
        <v>5.7538461538461538</v>
      </c>
      <c r="Z10">
        <f t="shared" si="9"/>
        <v>49</v>
      </c>
      <c r="AA10" s="19">
        <f t="shared" si="10"/>
        <v>0.88416075650118209</v>
      </c>
      <c r="AB10">
        <f t="shared" si="11"/>
        <v>-189</v>
      </c>
      <c r="AC10" s="19">
        <f t="shared" si="12"/>
        <v>0.66429840142095919</v>
      </c>
      <c r="AD10">
        <f t="shared" si="13"/>
        <v>-276</v>
      </c>
      <c r="AE10" s="19">
        <f t="shared" si="14"/>
        <v>0.57538461538461538</v>
      </c>
    </row>
    <row r="11" spans="1:31">
      <c r="A11" s="9">
        <v>9</v>
      </c>
      <c r="B11" s="11" t="s">
        <v>52</v>
      </c>
      <c r="C11" s="12" t="s">
        <v>53</v>
      </c>
      <c r="D11" s="12" t="s">
        <v>9</v>
      </c>
      <c r="E11" s="13">
        <f t="shared" si="0"/>
        <v>357</v>
      </c>
      <c r="F11" s="17">
        <v>29</v>
      </c>
      <c r="G11" s="17">
        <v>27</v>
      </c>
      <c r="H11" s="17">
        <v>26</v>
      </c>
      <c r="I11" s="17">
        <v>28</v>
      </c>
      <c r="J11" s="17">
        <v>26</v>
      </c>
      <c r="K11" s="17">
        <v>23</v>
      </c>
      <c r="L11" s="17">
        <v>31</v>
      </c>
      <c r="M11" s="17">
        <v>29</v>
      </c>
      <c r="N11" s="17">
        <v>26</v>
      </c>
      <c r="O11" s="17">
        <v>38</v>
      </c>
      <c r="P11" s="17">
        <v>24</v>
      </c>
      <c r="Q11" s="17">
        <v>28</v>
      </c>
      <c r="R11" s="17">
        <f t="shared" si="5"/>
        <v>22</v>
      </c>
      <c r="S11" s="17">
        <v>1</v>
      </c>
      <c r="T11" s="17">
        <v>6</v>
      </c>
      <c r="U11" s="17">
        <v>4</v>
      </c>
      <c r="V11" s="17">
        <v>7</v>
      </c>
      <c r="W11" s="17">
        <v>4</v>
      </c>
      <c r="X11" s="24">
        <f t="shared" si="1"/>
        <v>27.46153846153846</v>
      </c>
      <c r="Y11" s="24">
        <f t="shared" si="2"/>
        <v>5.4923076923076923</v>
      </c>
      <c r="Z11">
        <f>E10-E11</f>
        <v>17</v>
      </c>
      <c r="AA11" s="19">
        <f>E11/E10</f>
        <v>0.95454545454545459</v>
      </c>
      <c r="AB11">
        <f>E11-E$3</f>
        <v>-206</v>
      </c>
      <c r="AC11" s="19">
        <f>E11/E$3</f>
        <v>0.63410301953818826</v>
      </c>
      <c r="AD11">
        <f>E11-$AE$1</f>
        <v>-293</v>
      </c>
      <c r="AE11" s="19">
        <f>E11/$AE$1</f>
        <v>0.54923076923076919</v>
      </c>
    </row>
    <row r="12" spans="1:31">
      <c r="A12" s="9">
        <v>10</v>
      </c>
      <c r="B12" s="11" t="s">
        <v>54</v>
      </c>
      <c r="C12" s="12" t="s">
        <v>5</v>
      </c>
      <c r="D12" s="12" t="s">
        <v>6</v>
      </c>
      <c r="E12" s="13">
        <f t="shared" si="0"/>
        <v>276</v>
      </c>
      <c r="F12" s="18">
        <v>21</v>
      </c>
      <c r="G12" s="18">
        <v>34</v>
      </c>
      <c r="H12" s="18">
        <v>26</v>
      </c>
      <c r="I12" s="18">
        <v>22</v>
      </c>
      <c r="J12" s="14">
        <v>22</v>
      </c>
      <c r="K12" s="14">
        <v>26</v>
      </c>
      <c r="L12" s="14">
        <v>18</v>
      </c>
      <c r="M12" s="14">
        <v>26</v>
      </c>
      <c r="N12" s="14">
        <v>14</v>
      </c>
      <c r="O12" s="14">
        <v>11</v>
      </c>
      <c r="P12" s="14">
        <v>15</v>
      </c>
      <c r="Q12" s="14">
        <v>12</v>
      </c>
      <c r="R12" s="14">
        <f t="shared" si="5"/>
        <v>29</v>
      </c>
      <c r="S12" s="14">
        <v>8</v>
      </c>
      <c r="T12" s="14">
        <v>5</v>
      </c>
      <c r="U12" s="14">
        <v>5</v>
      </c>
      <c r="V12" s="14">
        <v>6</v>
      </c>
      <c r="W12" s="14">
        <v>5</v>
      </c>
      <c r="X12" s="24">
        <f t="shared" si="1"/>
        <v>21.23076923076923</v>
      </c>
      <c r="Y12" s="24">
        <f t="shared" si="2"/>
        <v>4.2461538461538462</v>
      </c>
      <c r="Z12">
        <f>E11-E12</f>
        <v>81</v>
      </c>
      <c r="AA12" s="19">
        <f>E12/E11</f>
        <v>0.77310924369747902</v>
      </c>
      <c r="AB12">
        <f>E12-E$3</f>
        <v>-287</v>
      </c>
      <c r="AC12" s="19">
        <f>E12/E$3</f>
        <v>0.49023090586145646</v>
      </c>
      <c r="AD12">
        <f>E12-$AE$1</f>
        <v>-374</v>
      </c>
      <c r="AE12" s="19">
        <f>E12/$AE$1</f>
        <v>0.42461538461538462</v>
      </c>
    </row>
    <row r="13" spans="1:31">
      <c r="A13" s="9">
        <v>11</v>
      </c>
      <c r="B13" s="11" t="s">
        <v>55</v>
      </c>
      <c r="C13" s="12" t="s">
        <v>53</v>
      </c>
      <c r="D13" s="12" t="s">
        <v>9</v>
      </c>
      <c r="E13" s="13">
        <f t="shared" si="0"/>
        <v>222</v>
      </c>
      <c r="F13" s="17">
        <v>15</v>
      </c>
      <c r="G13" s="17">
        <v>29</v>
      </c>
      <c r="H13" s="17">
        <v>13</v>
      </c>
      <c r="I13" s="17">
        <v>18</v>
      </c>
      <c r="J13" s="17">
        <v>20</v>
      </c>
      <c r="K13" s="17">
        <v>24</v>
      </c>
      <c r="L13" s="17">
        <v>19</v>
      </c>
      <c r="M13" s="17">
        <v>28</v>
      </c>
      <c r="N13" s="17">
        <v>27</v>
      </c>
      <c r="O13" s="17">
        <v>12</v>
      </c>
      <c r="P13" s="17">
        <v>6</v>
      </c>
      <c r="Q13" s="17">
        <v>11</v>
      </c>
      <c r="R13" s="17">
        <f t="shared" si="5"/>
        <v>0</v>
      </c>
      <c r="S13" s="17">
        <v>0</v>
      </c>
      <c r="T13" s="17"/>
      <c r="U13" s="17"/>
      <c r="V13" s="17"/>
      <c r="W13" s="17"/>
      <c r="X13" s="24">
        <f t="shared" si="1"/>
        <v>17.076923076923077</v>
      </c>
      <c r="Y13" s="24">
        <f t="shared" si="2"/>
        <v>3.4153846153846152</v>
      </c>
      <c r="Z13">
        <f>E12-E13</f>
        <v>54</v>
      </c>
      <c r="AA13" s="19">
        <f>E13/E12</f>
        <v>0.80434782608695654</v>
      </c>
      <c r="AB13">
        <f>E13-E$3</f>
        <v>-341</v>
      </c>
      <c r="AC13" s="19">
        <f>E13/E$3</f>
        <v>0.39431616341030196</v>
      </c>
      <c r="AD13">
        <f>E13-$AE$1</f>
        <v>-428</v>
      </c>
      <c r="AE13" s="19">
        <f>E13/$AE$1</f>
        <v>0.34153846153846151</v>
      </c>
    </row>
    <row r="14" spans="1:31">
      <c r="A14" s="9">
        <v>12</v>
      </c>
      <c r="B14" s="11" t="s">
        <v>56</v>
      </c>
      <c r="C14" s="12" t="s">
        <v>57</v>
      </c>
      <c r="D14" s="12" t="s">
        <v>8</v>
      </c>
      <c r="E14" s="13">
        <f t="shared" si="0"/>
        <v>215</v>
      </c>
      <c r="F14" s="14">
        <v>15</v>
      </c>
      <c r="G14" s="14">
        <v>21</v>
      </c>
      <c r="H14" s="14">
        <v>15</v>
      </c>
      <c r="I14" s="14">
        <v>25</v>
      </c>
      <c r="J14" s="14">
        <v>10</v>
      </c>
      <c r="K14" s="14">
        <v>20</v>
      </c>
      <c r="L14" s="14">
        <v>11</v>
      </c>
      <c r="M14" s="14">
        <v>28</v>
      </c>
      <c r="N14" s="14">
        <v>2</v>
      </c>
      <c r="O14" s="14">
        <v>15</v>
      </c>
      <c r="P14" s="14">
        <v>15</v>
      </c>
      <c r="Q14" s="14">
        <v>16</v>
      </c>
      <c r="R14" s="14">
        <f t="shared" si="5"/>
        <v>22</v>
      </c>
      <c r="S14" s="14">
        <v>5</v>
      </c>
      <c r="T14" s="14">
        <v>6</v>
      </c>
      <c r="U14" s="14">
        <v>8</v>
      </c>
      <c r="V14" s="14">
        <v>3</v>
      </c>
      <c r="W14" s="14"/>
      <c r="X14" s="24">
        <f t="shared" si="1"/>
        <v>16.53846153846154</v>
      </c>
      <c r="Y14" s="24">
        <f t="shared" si="2"/>
        <v>3.3076923076923079</v>
      </c>
      <c r="Z14">
        <f t="shared" ref="Z14:Z19" si="15">E13-E14</f>
        <v>7</v>
      </c>
      <c r="AA14" s="19">
        <f t="shared" ref="AA14:AA19" si="16">E14/E13</f>
        <v>0.96846846846846846</v>
      </c>
      <c r="AB14">
        <f t="shared" ref="AB14:AB19" si="17">E14-E$3</f>
        <v>-348</v>
      </c>
      <c r="AC14" s="19">
        <f t="shared" ref="AC14:AC19" si="18">E14/E$3</f>
        <v>0.38188277087033745</v>
      </c>
      <c r="AD14">
        <f t="shared" ref="AD14:AD19" si="19">E14-$AE$1</f>
        <v>-435</v>
      </c>
      <c r="AE14" s="19">
        <f t="shared" ref="AE14:AE19" si="20">E14/$AE$1</f>
        <v>0.33076923076923076</v>
      </c>
    </row>
    <row r="15" spans="1:31">
      <c r="A15" s="9">
        <v>13</v>
      </c>
      <c r="B15" s="34" t="s">
        <v>58</v>
      </c>
      <c r="C15" s="35" t="s">
        <v>5</v>
      </c>
      <c r="D15" s="35" t="s">
        <v>6</v>
      </c>
      <c r="E15" s="13">
        <f t="shared" si="0"/>
        <v>195</v>
      </c>
      <c r="F15" s="17">
        <v>25</v>
      </c>
      <c r="G15" s="17">
        <v>24</v>
      </c>
      <c r="H15" s="17">
        <v>16</v>
      </c>
      <c r="I15" s="17">
        <v>28</v>
      </c>
      <c r="J15" s="17">
        <v>27</v>
      </c>
      <c r="K15" s="17">
        <v>18</v>
      </c>
      <c r="L15" s="17">
        <v>12</v>
      </c>
      <c r="M15" s="17">
        <v>8</v>
      </c>
      <c r="N15" s="17">
        <v>7</v>
      </c>
      <c r="O15" s="17">
        <v>18</v>
      </c>
      <c r="P15" s="17">
        <v>2</v>
      </c>
      <c r="Q15" s="17">
        <v>5</v>
      </c>
      <c r="R15" s="17">
        <f t="shared" si="5"/>
        <v>5</v>
      </c>
      <c r="S15" s="17">
        <v>5</v>
      </c>
      <c r="T15" s="17"/>
      <c r="U15" s="17"/>
      <c r="V15" s="17"/>
      <c r="W15" s="17"/>
      <c r="X15" s="24">
        <f t="shared" si="1"/>
        <v>15</v>
      </c>
      <c r="Y15" s="24">
        <f t="shared" si="2"/>
        <v>3</v>
      </c>
      <c r="Z15">
        <f t="shared" si="15"/>
        <v>20</v>
      </c>
      <c r="AA15" s="19">
        <f t="shared" si="16"/>
        <v>0.90697674418604646</v>
      </c>
      <c r="AB15">
        <f t="shared" si="17"/>
        <v>-368</v>
      </c>
      <c r="AC15" s="19">
        <f t="shared" si="18"/>
        <v>0.34635879218472471</v>
      </c>
      <c r="AD15">
        <f t="shared" si="19"/>
        <v>-455</v>
      </c>
      <c r="AE15" s="19">
        <f t="shared" si="20"/>
        <v>0.3</v>
      </c>
    </row>
    <row r="16" spans="1:31">
      <c r="A16" s="9">
        <v>14</v>
      </c>
      <c r="B16" s="11" t="s">
        <v>59</v>
      </c>
      <c r="C16" s="12" t="s">
        <v>5</v>
      </c>
      <c r="D16" s="12" t="s">
        <v>12</v>
      </c>
      <c r="E16" s="13">
        <f t="shared" si="0"/>
        <v>160</v>
      </c>
      <c r="F16" s="14">
        <v>19</v>
      </c>
      <c r="G16" s="14">
        <v>27</v>
      </c>
      <c r="H16" s="14">
        <v>18</v>
      </c>
      <c r="I16" s="14">
        <v>22</v>
      </c>
      <c r="J16" s="14">
        <v>14</v>
      </c>
      <c r="K16" s="14">
        <v>4</v>
      </c>
      <c r="L16" s="14">
        <v>15</v>
      </c>
      <c r="M16" s="14">
        <v>11</v>
      </c>
      <c r="N16" s="14">
        <v>4</v>
      </c>
      <c r="O16" s="14">
        <v>0</v>
      </c>
      <c r="P16" s="14">
        <v>9</v>
      </c>
      <c r="Q16" s="14">
        <v>17</v>
      </c>
      <c r="R16" s="14">
        <f t="shared" si="5"/>
        <v>0</v>
      </c>
      <c r="S16" s="14">
        <v>0</v>
      </c>
      <c r="T16" s="14"/>
      <c r="U16" s="14"/>
      <c r="V16" s="14"/>
      <c r="W16" s="14"/>
      <c r="X16" s="24">
        <f t="shared" si="1"/>
        <v>12.307692307692308</v>
      </c>
      <c r="Y16" s="24">
        <f t="shared" si="2"/>
        <v>2.4615384615384617</v>
      </c>
      <c r="Z16">
        <f t="shared" si="15"/>
        <v>35</v>
      </c>
      <c r="AA16" s="19">
        <f t="shared" si="16"/>
        <v>0.82051282051282048</v>
      </c>
      <c r="AB16">
        <f t="shared" si="17"/>
        <v>-403</v>
      </c>
      <c r="AC16" s="19">
        <f t="shared" si="18"/>
        <v>0.28419182948490229</v>
      </c>
      <c r="AD16">
        <f t="shared" si="19"/>
        <v>-490</v>
      </c>
      <c r="AE16" s="19">
        <f t="shared" si="20"/>
        <v>0.24615384615384617</v>
      </c>
    </row>
    <row r="17" spans="1:31">
      <c r="A17" s="9">
        <v>15</v>
      </c>
      <c r="B17" s="11" t="s">
        <v>60</v>
      </c>
      <c r="C17" s="12" t="s">
        <v>5</v>
      </c>
      <c r="D17" s="12" t="s">
        <v>9</v>
      </c>
      <c r="E17" s="13">
        <f t="shared" si="0"/>
        <v>154</v>
      </c>
      <c r="F17" s="17">
        <v>13</v>
      </c>
      <c r="G17" s="17">
        <v>14</v>
      </c>
      <c r="H17" s="17">
        <v>14</v>
      </c>
      <c r="I17" s="17">
        <v>18</v>
      </c>
      <c r="J17" s="17">
        <v>3</v>
      </c>
      <c r="K17" s="17">
        <v>28</v>
      </c>
      <c r="L17" s="17">
        <v>13</v>
      </c>
      <c r="M17" s="17">
        <v>22</v>
      </c>
      <c r="N17" s="17">
        <v>0</v>
      </c>
      <c r="O17" s="17">
        <v>7</v>
      </c>
      <c r="P17" s="17">
        <v>0</v>
      </c>
      <c r="Q17" s="17">
        <v>7</v>
      </c>
      <c r="R17" s="17">
        <f t="shared" si="5"/>
        <v>15</v>
      </c>
      <c r="S17" s="17">
        <v>4</v>
      </c>
      <c r="T17" s="17">
        <v>7</v>
      </c>
      <c r="U17" s="17">
        <v>3</v>
      </c>
      <c r="V17" s="17">
        <v>1</v>
      </c>
      <c r="W17" s="17"/>
      <c r="X17" s="24">
        <f t="shared" si="1"/>
        <v>11.846153846153847</v>
      </c>
      <c r="Y17" s="24">
        <f t="shared" si="2"/>
        <v>2.3692307692307693</v>
      </c>
      <c r="Z17">
        <f t="shared" si="15"/>
        <v>6</v>
      </c>
      <c r="AA17" s="19">
        <f t="shared" si="16"/>
        <v>0.96250000000000002</v>
      </c>
      <c r="AB17">
        <f t="shared" si="17"/>
        <v>-409</v>
      </c>
      <c r="AC17" s="19">
        <f t="shared" si="18"/>
        <v>0.27353463587921845</v>
      </c>
      <c r="AD17">
        <f t="shared" si="19"/>
        <v>-496</v>
      </c>
      <c r="AE17" s="19">
        <f t="shared" si="20"/>
        <v>0.23692307692307693</v>
      </c>
    </row>
    <row r="18" spans="1:31">
      <c r="A18" s="9">
        <v>15</v>
      </c>
      <c r="B18" s="11" t="s">
        <v>61</v>
      </c>
      <c r="C18" s="12" t="s">
        <v>5</v>
      </c>
      <c r="D18" s="12" t="s">
        <v>6</v>
      </c>
      <c r="E18" s="13">
        <f t="shared" si="0"/>
        <v>154</v>
      </c>
      <c r="F18" s="14">
        <v>25</v>
      </c>
      <c r="G18" s="14">
        <v>40</v>
      </c>
      <c r="H18" s="14">
        <v>33</v>
      </c>
      <c r="I18" s="14">
        <v>29</v>
      </c>
      <c r="J18" s="14">
        <v>27</v>
      </c>
      <c r="K18" s="14"/>
      <c r="L18" s="14"/>
      <c r="M18" s="14"/>
      <c r="N18" s="14"/>
      <c r="O18" s="14"/>
      <c r="P18" s="14"/>
      <c r="Q18" s="14"/>
      <c r="R18" s="14">
        <f t="shared" si="5"/>
        <v>0</v>
      </c>
      <c r="S18" s="14"/>
      <c r="T18" s="14"/>
      <c r="U18" s="14"/>
      <c r="V18" s="14"/>
      <c r="W18" s="14"/>
      <c r="X18" s="24">
        <f t="shared" si="1"/>
        <v>11.846153846153847</v>
      </c>
      <c r="Y18" s="24">
        <f t="shared" si="2"/>
        <v>2.3692307692307693</v>
      </c>
      <c r="Z18">
        <f t="shared" si="15"/>
        <v>0</v>
      </c>
      <c r="AA18" s="19">
        <f t="shared" si="16"/>
        <v>1</v>
      </c>
      <c r="AB18">
        <f t="shared" si="17"/>
        <v>-409</v>
      </c>
      <c r="AC18" s="19">
        <f t="shared" si="18"/>
        <v>0.27353463587921845</v>
      </c>
      <c r="AD18">
        <f t="shared" si="19"/>
        <v>-496</v>
      </c>
      <c r="AE18" s="19">
        <f t="shared" si="20"/>
        <v>0.23692307692307693</v>
      </c>
    </row>
    <row r="19" spans="1:31">
      <c r="A19" s="9">
        <v>17</v>
      </c>
      <c r="B19" s="11" t="s">
        <v>62</v>
      </c>
      <c r="C19" s="12" t="s">
        <v>5</v>
      </c>
      <c r="D19" s="12" t="s">
        <v>8</v>
      </c>
      <c r="E19" s="13">
        <f t="shared" si="0"/>
        <v>78</v>
      </c>
      <c r="F19" s="17">
        <v>0</v>
      </c>
      <c r="G19" s="17">
        <v>0</v>
      </c>
      <c r="H19" s="17">
        <v>10</v>
      </c>
      <c r="I19" s="17">
        <v>7</v>
      </c>
      <c r="J19" s="17">
        <v>6</v>
      </c>
      <c r="K19" s="17">
        <v>1</v>
      </c>
      <c r="L19" s="17">
        <v>3</v>
      </c>
      <c r="M19" s="17">
        <v>10</v>
      </c>
      <c r="N19" s="17">
        <v>0</v>
      </c>
      <c r="O19" s="17">
        <v>1</v>
      </c>
      <c r="P19" s="17">
        <v>0</v>
      </c>
      <c r="Q19" s="17">
        <v>11</v>
      </c>
      <c r="R19" s="17">
        <f t="shared" si="5"/>
        <v>29</v>
      </c>
      <c r="S19" s="17">
        <v>7</v>
      </c>
      <c r="T19" s="17">
        <v>2</v>
      </c>
      <c r="U19" s="17">
        <v>8</v>
      </c>
      <c r="V19" s="17">
        <v>6</v>
      </c>
      <c r="W19" s="17">
        <v>6</v>
      </c>
      <c r="X19" s="24">
        <f t="shared" si="1"/>
        <v>6</v>
      </c>
      <c r="Y19" s="24">
        <f t="shared" si="2"/>
        <v>1.2</v>
      </c>
      <c r="Z19">
        <f t="shared" si="15"/>
        <v>76</v>
      </c>
      <c r="AA19" s="19">
        <f t="shared" si="16"/>
        <v>0.50649350649350644</v>
      </c>
      <c r="AB19">
        <f t="shared" si="17"/>
        <v>-485</v>
      </c>
      <c r="AC19" s="19">
        <f t="shared" si="18"/>
        <v>0.13854351687388988</v>
      </c>
      <c r="AD19">
        <f t="shared" si="19"/>
        <v>-572</v>
      </c>
      <c r="AE19" s="19">
        <f t="shared" si="20"/>
        <v>0.12</v>
      </c>
    </row>
    <row r="20" spans="1:31">
      <c r="A20" s="21"/>
      <c r="B20" s="23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</row>
    <row r="21" spans="1:31">
      <c r="B21" s="4" t="s">
        <v>11</v>
      </c>
      <c r="D21" s="2"/>
      <c r="E21" s="2"/>
      <c r="F21" s="2"/>
      <c r="G21" s="2"/>
      <c r="H21" s="2"/>
      <c r="I21" s="2"/>
      <c r="J21" s="3"/>
      <c r="K21" s="3"/>
      <c r="L21" s="3"/>
    </row>
    <row r="22" spans="1:31">
      <c r="A22" s="5" t="s">
        <v>12</v>
      </c>
      <c r="B22" s="4" t="s">
        <v>13</v>
      </c>
      <c r="D22" s="2"/>
      <c r="F22" s="2"/>
      <c r="G22" s="2"/>
      <c r="H22" s="2"/>
      <c r="I22" s="2"/>
      <c r="J22" s="3"/>
      <c r="K22" s="3"/>
      <c r="L22" s="3"/>
    </row>
    <row r="23" spans="1:31">
      <c r="A23" s="5" t="s">
        <v>9</v>
      </c>
      <c r="B23" s="4" t="s">
        <v>14</v>
      </c>
      <c r="D23" s="2"/>
      <c r="F23" s="2">
        <v>1</v>
      </c>
      <c r="G23" s="2">
        <v>2</v>
      </c>
      <c r="H23" s="2">
        <v>3</v>
      </c>
      <c r="I23" s="2">
        <v>4</v>
      </c>
      <c r="J23" s="2">
        <v>5</v>
      </c>
      <c r="K23" s="2">
        <v>6</v>
      </c>
      <c r="L23" s="2">
        <v>7</v>
      </c>
      <c r="M23" s="2">
        <v>8</v>
      </c>
      <c r="N23" s="2">
        <v>9</v>
      </c>
      <c r="O23" s="2">
        <v>10</v>
      </c>
      <c r="P23" s="2">
        <v>11</v>
      </c>
      <c r="Q23" s="2">
        <v>12</v>
      </c>
      <c r="R23" s="2">
        <v>13</v>
      </c>
    </row>
    <row r="24" spans="1:31">
      <c r="A24" s="5" t="s">
        <v>8</v>
      </c>
      <c r="B24" s="6" t="s">
        <v>15</v>
      </c>
      <c r="D24" s="2"/>
      <c r="F24" s="2">
        <f>SUM($F3:F3)</f>
        <v>39</v>
      </c>
      <c r="G24" s="2">
        <f>SUM($F3:G3)</f>
        <v>87</v>
      </c>
      <c r="H24" s="2">
        <f>SUM($F3:H3)</f>
        <v>130</v>
      </c>
      <c r="I24" s="2">
        <f>SUM($F3:I3)</f>
        <v>175</v>
      </c>
      <c r="J24" s="2">
        <f>SUM($F3:J3)</f>
        <v>219</v>
      </c>
      <c r="K24" s="2">
        <f>SUM($F3:K3)</f>
        <v>261</v>
      </c>
      <c r="L24" s="2">
        <f>SUM($F3:L3)</f>
        <v>307</v>
      </c>
      <c r="M24" s="2">
        <f>SUM($F3:M3)</f>
        <v>349</v>
      </c>
      <c r="N24" s="2">
        <f>SUM($F3:N3)</f>
        <v>394</v>
      </c>
      <c r="O24" s="2">
        <f>SUM($F3:O3)</f>
        <v>435</v>
      </c>
      <c r="P24" s="2">
        <f>SUM($F3:P3)</f>
        <v>474</v>
      </c>
      <c r="Q24" s="2">
        <f>SUM($F3:Q3)</f>
        <v>517</v>
      </c>
      <c r="R24" s="2">
        <f>SUM($F3:R3)</f>
        <v>563</v>
      </c>
    </row>
    <row r="25" spans="1:31">
      <c r="A25" s="5" t="s">
        <v>6</v>
      </c>
      <c r="B25" s="4" t="s">
        <v>16</v>
      </c>
      <c r="D25" s="2"/>
      <c r="F25" s="2">
        <f>SUM($F4:F4)</f>
        <v>38</v>
      </c>
      <c r="G25" s="2">
        <f>SUM($F4:G4)</f>
        <v>80</v>
      </c>
      <c r="H25" s="2">
        <f>SUM($F4:H4)</f>
        <v>117</v>
      </c>
      <c r="I25" s="2">
        <f>SUM($F4:I4)</f>
        <v>158</v>
      </c>
      <c r="J25" s="2">
        <f>SUM($F4:J4)</f>
        <v>195</v>
      </c>
      <c r="K25" s="2">
        <f>SUM($F4:K4)</f>
        <v>228</v>
      </c>
      <c r="L25" s="2">
        <f>SUM($F4:L4)</f>
        <v>261</v>
      </c>
      <c r="M25" s="2">
        <f>SUM($F4:M4)</f>
        <v>295</v>
      </c>
      <c r="N25" s="2">
        <f>SUM($F4:N4)</f>
        <v>321</v>
      </c>
      <c r="O25" s="2">
        <f>SUM($F4:O4)</f>
        <v>355</v>
      </c>
      <c r="P25" s="2">
        <f>SUM($F4:P4)</f>
        <v>386</v>
      </c>
      <c r="Q25" s="2">
        <f>SUM($F4:Q4)</f>
        <v>422</v>
      </c>
      <c r="R25" s="2">
        <f>SUM($F4:R4)</f>
        <v>456</v>
      </c>
    </row>
    <row r="26" spans="1:31">
      <c r="A26" s="5" t="s">
        <v>17</v>
      </c>
      <c r="B26" s="4" t="s">
        <v>18</v>
      </c>
      <c r="D26" s="2"/>
      <c r="F26" s="2">
        <f>SUM($F5:F5)</f>
        <v>40</v>
      </c>
      <c r="G26" s="2">
        <f>SUM($F5:G5)</f>
        <v>83</v>
      </c>
      <c r="H26" s="2">
        <f>SUM($F5:H5)</f>
        <v>126</v>
      </c>
      <c r="I26" s="2">
        <f>SUM($F5:I5)</f>
        <v>168</v>
      </c>
      <c r="J26" s="2">
        <f>SUM($F5:J5)</f>
        <v>204</v>
      </c>
      <c r="K26" s="2">
        <f>SUM($F5:K5)</f>
        <v>234</v>
      </c>
      <c r="L26" s="2">
        <f>SUM($F5:L5)</f>
        <v>275</v>
      </c>
      <c r="M26" s="2">
        <f>SUM($F5:M5)</f>
        <v>316</v>
      </c>
      <c r="N26" s="2">
        <f>SUM($F5:N5)</f>
        <v>341</v>
      </c>
      <c r="O26" s="2">
        <f>SUM($F5:O5)</f>
        <v>362</v>
      </c>
      <c r="P26" s="2">
        <f>SUM($F5:P5)</f>
        <v>385</v>
      </c>
      <c r="Q26" s="2">
        <f>SUM($F5:Q5)</f>
        <v>411</v>
      </c>
      <c r="R26" s="2">
        <f>SUM($F5:R5)</f>
        <v>452</v>
      </c>
    </row>
    <row r="27" spans="1:31">
      <c r="A27" s="5" t="s">
        <v>19</v>
      </c>
      <c r="B27" s="6" t="s">
        <v>20</v>
      </c>
      <c r="D27" s="2"/>
      <c r="F27" s="2">
        <f>SUM($F6:F6)</f>
        <v>39</v>
      </c>
      <c r="G27" s="2">
        <f>SUM($F6:G6)</f>
        <v>77</v>
      </c>
      <c r="H27" s="2">
        <f>SUM($F6:H6)</f>
        <v>103</v>
      </c>
      <c r="I27" s="2">
        <f>SUM($F6:I6)</f>
        <v>146</v>
      </c>
      <c r="J27" s="2">
        <f>SUM($F6:J6)</f>
        <v>185</v>
      </c>
      <c r="K27" s="2">
        <f>SUM($F6:K6)</f>
        <v>218</v>
      </c>
      <c r="L27" s="2">
        <f>SUM($F6:L6)</f>
        <v>245</v>
      </c>
      <c r="M27" s="2">
        <f>SUM($F6:M6)</f>
        <v>282</v>
      </c>
      <c r="N27" s="2">
        <f>SUM($F6:N6)</f>
        <v>310</v>
      </c>
      <c r="O27" s="2">
        <f>SUM($F6:O6)</f>
        <v>339</v>
      </c>
      <c r="P27" s="2">
        <f>SUM($F6:P6)</f>
        <v>366</v>
      </c>
      <c r="Q27" s="2">
        <f>SUM($F6:Q6)</f>
        <v>388</v>
      </c>
      <c r="R27" s="2">
        <f>SUM($F6:R6)</f>
        <v>428</v>
      </c>
    </row>
    <row r="28" spans="1:31">
      <c r="A28" s="7"/>
      <c r="D28" s="2"/>
      <c r="F28" s="2">
        <f>SUM($F7:F7)</f>
        <v>30</v>
      </c>
      <c r="G28" s="2">
        <f>SUM($F7:G7)</f>
        <v>70</v>
      </c>
      <c r="H28" s="2">
        <f>SUM($F7:H7)</f>
        <v>106</v>
      </c>
      <c r="I28" s="2">
        <f>SUM($F7:I7)</f>
        <v>140</v>
      </c>
      <c r="J28" s="2">
        <f>SUM($F7:J7)</f>
        <v>167</v>
      </c>
      <c r="K28" s="2">
        <f>SUM($F7:K7)</f>
        <v>197</v>
      </c>
      <c r="L28" s="2">
        <f>SUM($F7:L7)</f>
        <v>233</v>
      </c>
      <c r="M28" s="2">
        <f>SUM($F7:M7)</f>
        <v>269</v>
      </c>
      <c r="N28" s="2">
        <f>SUM($F7:N7)</f>
        <v>299</v>
      </c>
      <c r="O28" s="2">
        <f>SUM($F7:O7)</f>
        <v>330</v>
      </c>
      <c r="P28" s="2">
        <f>SUM($F7:P7)</f>
        <v>362</v>
      </c>
      <c r="Q28" s="2">
        <f>SUM($F7:Q7)</f>
        <v>392</v>
      </c>
      <c r="R28" s="2">
        <f>SUM($F7:R7)</f>
        <v>428</v>
      </c>
    </row>
    <row r="29" spans="1:31">
      <c r="A29" s="7"/>
      <c r="B29" s="4" t="s">
        <v>21</v>
      </c>
      <c r="D29" s="2"/>
      <c r="F29" s="2">
        <f>SUM($F8:F8)</f>
        <v>36</v>
      </c>
      <c r="G29" s="2">
        <f>SUM($F8:G8)</f>
        <v>77</v>
      </c>
      <c r="H29" s="2">
        <f>SUM($F8:H8)</f>
        <v>119</v>
      </c>
      <c r="I29" s="2">
        <f>SUM($F8:I8)</f>
        <v>153</v>
      </c>
      <c r="J29" s="2">
        <f>SUM($F8:J8)</f>
        <v>193</v>
      </c>
      <c r="K29" s="2">
        <f>SUM($F8:K8)</f>
        <v>222</v>
      </c>
      <c r="L29" s="2">
        <f>SUM($F8:L8)</f>
        <v>255</v>
      </c>
      <c r="M29" s="2">
        <f>SUM($F8:M8)</f>
        <v>285</v>
      </c>
      <c r="N29" s="2">
        <f>SUM($F8:N8)</f>
        <v>307</v>
      </c>
      <c r="O29" s="2">
        <f>SUM($F8:O8)</f>
        <v>326</v>
      </c>
      <c r="P29" s="2">
        <f>SUM($F8:P8)</f>
        <v>354</v>
      </c>
      <c r="Q29" s="2">
        <f>SUM($F8:Q8)</f>
        <v>384</v>
      </c>
      <c r="R29" s="2">
        <f>SUM($F8:R8)</f>
        <v>423</v>
      </c>
    </row>
    <row r="30" spans="1:31">
      <c r="F30" s="2">
        <f>SUM($F9:F9)</f>
        <v>40</v>
      </c>
      <c r="G30" s="2">
        <f>SUM($F9:G9)</f>
        <v>70</v>
      </c>
      <c r="H30" s="2">
        <f>SUM($F9:H9)</f>
        <v>108</v>
      </c>
      <c r="I30" s="2">
        <f>SUM($F9:I9)</f>
        <v>145</v>
      </c>
      <c r="J30" s="2">
        <f>SUM($F9:J9)</f>
        <v>180</v>
      </c>
      <c r="K30" s="2">
        <f>SUM($F9:K9)</f>
        <v>206</v>
      </c>
      <c r="L30" s="2">
        <f>SUM($F9:L9)</f>
        <v>242</v>
      </c>
      <c r="M30" s="2">
        <f>SUM($F9:M9)</f>
        <v>280</v>
      </c>
      <c r="N30" s="2">
        <f>SUM($F9:N9)</f>
        <v>311</v>
      </c>
      <c r="O30" s="2">
        <f>SUM($F9:O9)</f>
        <v>341</v>
      </c>
      <c r="P30" s="2">
        <f>SUM($F9:P9)</f>
        <v>363</v>
      </c>
      <c r="Q30" s="2">
        <f>SUM($F9:Q9)</f>
        <v>379</v>
      </c>
      <c r="R30" s="2">
        <f>SUM($F9:R9)</f>
        <v>423</v>
      </c>
    </row>
    <row r="31" spans="1:31">
      <c r="F31" s="2">
        <f>SUM($F10:F10)</f>
        <v>38</v>
      </c>
      <c r="G31" s="2">
        <f>SUM($F10:G10)</f>
        <v>68</v>
      </c>
      <c r="H31" s="2">
        <f>SUM($F10:H10)</f>
        <v>107</v>
      </c>
      <c r="I31" s="2">
        <f>SUM($F10:I10)</f>
        <v>141</v>
      </c>
      <c r="J31" s="2">
        <f>SUM($F10:J10)</f>
        <v>172</v>
      </c>
      <c r="K31" s="2">
        <f>SUM($F10:K10)</f>
        <v>201</v>
      </c>
      <c r="L31" s="2">
        <f>SUM($F10:L10)</f>
        <v>230</v>
      </c>
      <c r="M31" s="2">
        <f>SUM($F10:M10)</f>
        <v>261</v>
      </c>
      <c r="N31" s="2">
        <f>SUM($F10:N10)</f>
        <v>291</v>
      </c>
      <c r="O31" s="2">
        <f>SUM($F10:O10)</f>
        <v>319</v>
      </c>
      <c r="P31" s="2">
        <f>SUM($F10:P10)</f>
        <v>350</v>
      </c>
      <c r="Q31" s="2">
        <f>SUM($F10:Q10)</f>
        <v>374</v>
      </c>
      <c r="R31" s="2">
        <f>SUM($F10:R10)</f>
        <v>374</v>
      </c>
    </row>
    <row r="32" spans="1:31">
      <c r="F32" s="2">
        <f>SUM($F11:F11)</f>
        <v>29</v>
      </c>
      <c r="G32" s="2">
        <f>SUM($F11:G11)</f>
        <v>56</v>
      </c>
      <c r="H32" s="2">
        <f>SUM($F11:H11)</f>
        <v>82</v>
      </c>
      <c r="I32" s="2">
        <f>SUM($F11:I11)</f>
        <v>110</v>
      </c>
      <c r="J32" s="2">
        <f>SUM($F11:J11)</f>
        <v>136</v>
      </c>
      <c r="K32" s="2">
        <f>SUM($F11:K11)</f>
        <v>159</v>
      </c>
      <c r="L32" s="2">
        <f>SUM($F11:L11)</f>
        <v>190</v>
      </c>
      <c r="M32" s="2">
        <f>SUM($F11:M11)</f>
        <v>219</v>
      </c>
      <c r="N32" s="2">
        <f>SUM($F11:N11)</f>
        <v>245</v>
      </c>
      <c r="O32" s="2">
        <f>SUM($F11:O11)</f>
        <v>283</v>
      </c>
      <c r="P32" s="2">
        <f>SUM($F11:P11)</f>
        <v>307</v>
      </c>
      <c r="Q32" s="2">
        <f>SUM($F11:Q11)</f>
        <v>335</v>
      </c>
      <c r="R32" s="2">
        <f>SUM($F11:R11)</f>
        <v>357</v>
      </c>
    </row>
    <row r="33" spans="5:18">
      <c r="F33" s="2">
        <f>SUM($F12:F12)</f>
        <v>21</v>
      </c>
      <c r="G33" s="2">
        <f>SUM($F12:G12)</f>
        <v>55</v>
      </c>
      <c r="H33" s="2">
        <f>SUM($F12:H12)</f>
        <v>81</v>
      </c>
      <c r="I33" s="2">
        <f>SUM($F12:I12)</f>
        <v>103</v>
      </c>
      <c r="J33" s="2">
        <f>SUM($F12:J12)</f>
        <v>125</v>
      </c>
      <c r="K33" s="2">
        <f>SUM($F12:K12)</f>
        <v>151</v>
      </c>
      <c r="L33" s="2">
        <f>SUM($F12:L12)</f>
        <v>169</v>
      </c>
      <c r="M33" s="2">
        <f>SUM($F12:M12)</f>
        <v>195</v>
      </c>
      <c r="N33" s="2">
        <f>SUM($F12:N12)</f>
        <v>209</v>
      </c>
      <c r="O33" s="2">
        <f>SUM($F12:O12)</f>
        <v>220</v>
      </c>
      <c r="P33" s="2">
        <f>SUM($F12:P12)</f>
        <v>235</v>
      </c>
      <c r="Q33" s="2">
        <f>SUM($F12:Q12)</f>
        <v>247</v>
      </c>
      <c r="R33" s="2">
        <f>SUM($F12:R12)</f>
        <v>276</v>
      </c>
    </row>
    <row r="34" spans="5:18">
      <c r="F34" s="2">
        <f>SUM($F13:F13)</f>
        <v>15</v>
      </c>
      <c r="G34" s="2">
        <f>SUM($F13:G13)</f>
        <v>44</v>
      </c>
      <c r="H34" s="2">
        <f>SUM($F13:H13)</f>
        <v>57</v>
      </c>
      <c r="I34" s="2">
        <f>SUM($F13:I13)</f>
        <v>75</v>
      </c>
      <c r="J34" s="2">
        <f>SUM($F13:J13)</f>
        <v>95</v>
      </c>
      <c r="K34" s="2">
        <f>SUM($F13:K13)</f>
        <v>119</v>
      </c>
      <c r="L34" s="2">
        <f>SUM($F13:L13)</f>
        <v>138</v>
      </c>
      <c r="M34" s="2">
        <f>SUM($F13:M13)</f>
        <v>166</v>
      </c>
      <c r="N34" s="2">
        <f>SUM($F13:N13)</f>
        <v>193</v>
      </c>
      <c r="O34" s="2">
        <f>SUM($F13:O13)</f>
        <v>205</v>
      </c>
      <c r="P34" s="2">
        <f>SUM($F13:P13)</f>
        <v>211</v>
      </c>
      <c r="Q34" s="2">
        <f>SUM($F13:Q13)</f>
        <v>222</v>
      </c>
      <c r="R34" s="2">
        <f>SUM($F13:R13)</f>
        <v>222</v>
      </c>
    </row>
    <row r="35" spans="5:18">
      <c r="F35" s="2">
        <f>SUM($F14:F14)</f>
        <v>15</v>
      </c>
      <c r="G35" s="2">
        <f>SUM($F14:G14)</f>
        <v>36</v>
      </c>
      <c r="H35" s="2">
        <f>SUM($F14:H14)</f>
        <v>51</v>
      </c>
      <c r="I35" s="2">
        <f>SUM($F14:I14)</f>
        <v>76</v>
      </c>
      <c r="J35" s="2">
        <f>SUM($F14:J14)</f>
        <v>86</v>
      </c>
      <c r="K35" s="2">
        <f>SUM($F14:K14)</f>
        <v>106</v>
      </c>
      <c r="L35" s="2">
        <f>SUM($F14:L14)</f>
        <v>117</v>
      </c>
      <c r="M35" s="2">
        <f>SUM($F14:M14)</f>
        <v>145</v>
      </c>
      <c r="N35" s="2">
        <f>SUM($F14:N14)</f>
        <v>147</v>
      </c>
      <c r="O35" s="2">
        <f>SUM($F14:O14)</f>
        <v>162</v>
      </c>
      <c r="P35" s="2">
        <f>SUM($F14:P14)</f>
        <v>177</v>
      </c>
      <c r="Q35" s="2">
        <f>SUM($F14:Q14)</f>
        <v>193</v>
      </c>
      <c r="R35" s="2">
        <f>SUM($F14:R14)</f>
        <v>215</v>
      </c>
    </row>
    <row r="36" spans="5:18">
      <c r="F36" s="2">
        <f>SUM($F15:F15)</f>
        <v>25</v>
      </c>
      <c r="G36" s="2">
        <f>SUM($F15:G15)</f>
        <v>49</v>
      </c>
      <c r="H36" s="2">
        <f>SUM($F15:H15)</f>
        <v>65</v>
      </c>
      <c r="I36" s="2">
        <f>SUM($F15:I15)</f>
        <v>93</v>
      </c>
      <c r="J36" s="2">
        <f>SUM($F15:J15)</f>
        <v>120</v>
      </c>
      <c r="K36" s="2">
        <f>SUM($F15:K15)</f>
        <v>138</v>
      </c>
      <c r="L36" s="2">
        <f>SUM($F15:L15)</f>
        <v>150</v>
      </c>
      <c r="M36" s="2">
        <f>SUM($F15:M15)</f>
        <v>158</v>
      </c>
      <c r="N36" s="2">
        <f>SUM($F15:N15)</f>
        <v>165</v>
      </c>
      <c r="O36" s="2">
        <f>SUM($F15:O15)</f>
        <v>183</v>
      </c>
      <c r="P36" s="2">
        <f>SUM($F15:P15)</f>
        <v>185</v>
      </c>
      <c r="Q36" s="2">
        <f>SUM($F15:Q15)</f>
        <v>190</v>
      </c>
      <c r="R36" s="2">
        <f>SUM($F15:R15)</f>
        <v>195</v>
      </c>
    </row>
    <row r="37" spans="5:18">
      <c r="F37" s="2">
        <f>SUM($F16:F16)</f>
        <v>19</v>
      </c>
      <c r="G37" s="2">
        <f>SUM($F16:G16)</f>
        <v>46</v>
      </c>
      <c r="H37" s="2">
        <f>SUM($F16:H16)</f>
        <v>64</v>
      </c>
      <c r="I37" s="2">
        <f>SUM($F16:I16)</f>
        <v>86</v>
      </c>
      <c r="J37" s="2">
        <f>SUM($F16:J16)</f>
        <v>100</v>
      </c>
      <c r="K37" s="2">
        <f>SUM($F16:K16)</f>
        <v>104</v>
      </c>
      <c r="L37" s="2">
        <f>SUM($F16:L16)</f>
        <v>119</v>
      </c>
      <c r="M37" s="2">
        <f>SUM($F16:M16)</f>
        <v>130</v>
      </c>
      <c r="N37" s="2">
        <f>SUM($F16:N16)</f>
        <v>134</v>
      </c>
      <c r="O37" s="2">
        <f>SUM($F16:O16)</f>
        <v>134</v>
      </c>
      <c r="P37" s="2">
        <f>SUM($F16:P16)</f>
        <v>143</v>
      </c>
      <c r="Q37" s="2">
        <f>SUM($F16:Q16)</f>
        <v>160</v>
      </c>
      <c r="R37" s="2">
        <f>SUM($F16:R16)</f>
        <v>160</v>
      </c>
    </row>
    <row r="38" spans="5:18">
      <c r="F38" s="2">
        <f>SUM($F17:F17)</f>
        <v>13</v>
      </c>
      <c r="G38" s="2">
        <f>SUM($F17:G17)</f>
        <v>27</v>
      </c>
      <c r="H38" s="2">
        <f>SUM($F17:H17)</f>
        <v>41</v>
      </c>
      <c r="I38" s="2">
        <f>SUM($F17:I17)</f>
        <v>59</v>
      </c>
      <c r="J38" s="2">
        <f>SUM($F17:J17)</f>
        <v>62</v>
      </c>
      <c r="K38" s="2">
        <f>SUM($F17:K17)</f>
        <v>90</v>
      </c>
      <c r="L38" s="2">
        <f>SUM($F17:L17)</f>
        <v>103</v>
      </c>
      <c r="M38" s="2">
        <f>SUM($F17:M17)</f>
        <v>125</v>
      </c>
      <c r="N38" s="2">
        <f>SUM($F17:N17)</f>
        <v>125</v>
      </c>
      <c r="O38" s="2">
        <f>SUM($F17:O17)</f>
        <v>132</v>
      </c>
      <c r="P38" s="2">
        <f>SUM($F17:P17)</f>
        <v>132</v>
      </c>
      <c r="Q38" s="2">
        <f>SUM($F17:Q17)</f>
        <v>139</v>
      </c>
      <c r="R38" s="2">
        <f>SUM($F17:R17)</f>
        <v>154</v>
      </c>
    </row>
    <row r="39" spans="5:18">
      <c r="F39" s="2">
        <f>SUM($F18:F18)</f>
        <v>25</v>
      </c>
      <c r="G39" s="2">
        <f>SUM($F18:G18)</f>
        <v>65</v>
      </c>
      <c r="H39" s="2">
        <f>SUM($F18:H18)</f>
        <v>98</v>
      </c>
      <c r="I39" s="2">
        <f>SUM($F18:I18)</f>
        <v>127</v>
      </c>
      <c r="J39" s="2">
        <f>SUM($F18:J18)</f>
        <v>154</v>
      </c>
      <c r="K39" s="2">
        <f>SUM($F18:K18)</f>
        <v>154</v>
      </c>
      <c r="L39" s="2">
        <f>SUM($F18:L18)</f>
        <v>154</v>
      </c>
      <c r="M39" s="2">
        <f>SUM($F18:M18)</f>
        <v>154</v>
      </c>
      <c r="N39" s="2">
        <f>SUM($F18:N18)</f>
        <v>154</v>
      </c>
      <c r="O39" s="2">
        <f>SUM($F18:O18)</f>
        <v>154</v>
      </c>
      <c r="P39" s="2">
        <f>SUM($F18:P18)</f>
        <v>154</v>
      </c>
      <c r="Q39" s="2">
        <f>SUM($F18:Q18)</f>
        <v>154</v>
      </c>
      <c r="R39" s="2">
        <f>SUM($F18:R18)</f>
        <v>154</v>
      </c>
    </row>
    <row r="40" spans="5:18">
      <c r="F40" s="2">
        <f>MAX(F24:F34)</f>
        <v>40</v>
      </c>
      <c r="G40" s="2">
        <f t="shared" ref="G40:R40" si="21">MAX(G24:G34)</f>
        <v>87</v>
      </c>
      <c r="H40" s="2">
        <f t="shared" si="21"/>
        <v>130</v>
      </c>
      <c r="I40" s="2">
        <f t="shared" si="21"/>
        <v>175</v>
      </c>
      <c r="J40" s="2">
        <f t="shared" si="21"/>
        <v>219</v>
      </c>
      <c r="K40" s="2">
        <f t="shared" si="21"/>
        <v>261</v>
      </c>
      <c r="L40" s="2">
        <f t="shared" si="21"/>
        <v>307</v>
      </c>
      <c r="M40" s="2">
        <f t="shared" si="21"/>
        <v>349</v>
      </c>
      <c r="N40" s="2">
        <f t="shared" si="21"/>
        <v>394</v>
      </c>
      <c r="O40" s="2">
        <f t="shared" si="21"/>
        <v>435</v>
      </c>
      <c r="P40" s="2">
        <f t="shared" si="21"/>
        <v>474</v>
      </c>
      <c r="Q40" s="2">
        <f t="shared" si="21"/>
        <v>517</v>
      </c>
      <c r="R40" s="2">
        <f t="shared" si="21"/>
        <v>563</v>
      </c>
    </row>
    <row r="41" spans="5:18"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</row>
    <row r="43" spans="5:18"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</row>
    <row r="45" spans="5:18">
      <c r="E45" s="1" t="str">
        <f t="shared" ref="E45:E61" si="22">B3</f>
        <v>Paweł Kikel</v>
      </c>
      <c r="F45" s="8">
        <f>F24/F$40</f>
        <v>0.97499999999999998</v>
      </c>
      <c r="G45" s="8">
        <f t="shared" ref="G45:R45" si="23">G24/G$40</f>
        <v>1</v>
      </c>
      <c r="H45" s="8">
        <f t="shared" si="23"/>
        <v>1</v>
      </c>
      <c r="I45" s="8">
        <f t="shared" si="23"/>
        <v>1</v>
      </c>
      <c r="J45" s="8">
        <f t="shared" si="23"/>
        <v>1</v>
      </c>
      <c r="K45" s="8">
        <f t="shared" si="23"/>
        <v>1</v>
      </c>
      <c r="L45" s="8">
        <f t="shared" si="23"/>
        <v>1</v>
      </c>
      <c r="M45" s="8">
        <f t="shared" si="23"/>
        <v>1</v>
      </c>
      <c r="N45" s="8">
        <f t="shared" si="23"/>
        <v>1</v>
      </c>
      <c r="O45" s="8">
        <f t="shared" si="23"/>
        <v>1</v>
      </c>
      <c r="P45" s="8">
        <f t="shared" si="23"/>
        <v>1</v>
      </c>
      <c r="Q45" s="8">
        <f t="shared" si="23"/>
        <v>1</v>
      </c>
      <c r="R45" s="8">
        <f t="shared" si="23"/>
        <v>1</v>
      </c>
    </row>
    <row r="46" spans="5:18">
      <c r="E46" s="1" t="str">
        <f t="shared" si="22"/>
        <v>Robert "Gata" Piechota</v>
      </c>
      <c r="F46" s="8">
        <f t="shared" ref="F46:R61" si="24">F25/F$40</f>
        <v>0.95</v>
      </c>
      <c r="G46" s="8">
        <f t="shared" si="24"/>
        <v>0.91954022988505746</v>
      </c>
      <c r="H46" s="8">
        <f t="shared" si="24"/>
        <v>0.9</v>
      </c>
      <c r="I46" s="8">
        <f t="shared" si="24"/>
        <v>0.9028571428571428</v>
      </c>
      <c r="J46" s="8">
        <f t="shared" si="24"/>
        <v>0.8904109589041096</v>
      </c>
      <c r="K46" s="8">
        <f t="shared" si="24"/>
        <v>0.87356321839080464</v>
      </c>
      <c r="L46" s="8">
        <f t="shared" si="24"/>
        <v>0.85016286644951145</v>
      </c>
      <c r="M46" s="8">
        <f t="shared" si="24"/>
        <v>0.8452722063037249</v>
      </c>
      <c r="N46" s="8">
        <f t="shared" si="24"/>
        <v>0.81472081218274117</v>
      </c>
      <c r="O46" s="8">
        <f t="shared" si="24"/>
        <v>0.81609195402298851</v>
      </c>
      <c r="P46" s="8">
        <f t="shared" si="24"/>
        <v>0.81434599156118148</v>
      </c>
      <c r="Q46" s="8">
        <f t="shared" si="24"/>
        <v>0.81624758220502902</v>
      </c>
      <c r="R46" s="8">
        <f t="shared" si="24"/>
        <v>0.8099467140319716</v>
      </c>
    </row>
    <row r="47" spans="5:18">
      <c r="E47" s="1" t="str">
        <f t="shared" si="22"/>
        <v>Krzysztof "FAZIK" Brzeziński</v>
      </c>
      <c r="F47" s="8">
        <f t="shared" si="24"/>
        <v>1</v>
      </c>
      <c r="G47" s="8">
        <f t="shared" si="24"/>
        <v>0.95402298850574707</v>
      </c>
      <c r="H47" s="8">
        <f t="shared" si="24"/>
        <v>0.96923076923076923</v>
      </c>
      <c r="I47" s="8">
        <f t="shared" si="24"/>
        <v>0.96</v>
      </c>
      <c r="J47" s="8">
        <f t="shared" si="24"/>
        <v>0.93150684931506844</v>
      </c>
      <c r="K47" s="8">
        <f t="shared" si="24"/>
        <v>0.89655172413793105</v>
      </c>
      <c r="L47" s="8">
        <f t="shared" si="24"/>
        <v>0.89576547231270354</v>
      </c>
      <c r="M47" s="8">
        <f t="shared" si="24"/>
        <v>0.90544412607449853</v>
      </c>
      <c r="N47" s="8">
        <f t="shared" si="24"/>
        <v>0.86548223350253806</v>
      </c>
      <c r="O47" s="8">
        <f t="shared" si="24"/>
        <v>0.83218390804597697</v>
      </c>
      <c r="P47" s="8">
        <f t="shared" si="24"/>
        <v>0.81223628691983119</v>
      </c>
      <c r="Q47" s="8">
        <f t="shared" si="24"/>
        <v>0.79497098646034814</v>
      </c>
      <c r="R47" s="8">
        <f t="shared" si="24"/>
        <v>0.80284191829484908</v>
      </c>
    </row>
    <row r="48" spans="5:18">
      <c r="E48" s="1" t="str">
        <f t="shared" si="22"/>
        <v>Robert "Stanley" Stańczyk</v>
      </c>
      <c r="F48" s="8">
        <f t="shared" si="24"/>
        <v>0.97499999999999998</v>
      </c>
      <c r="G48" s="8">
        <f t="shared" si="24"/>
        <v>0.88505747126436785</v>
      </c>
      <c r="H48" s="8">
        <f t="shared" si="24"/>
        <v>0.79230769230769227</v>
      </c>
      <c r="I48" s="8">
        <f t="shared" si="24"/>
        <v>0.8342857142857143</v>
      </c>
      <c r="J48" s="8">
        <f t="shared" si="24"/>
        <v>0.84474885844748859</v>
      </c>
      <c r="K48" s="8">
        <f t="shared" si="24"/>
        <v>0.83524904214559392</v>
      </c>
      <c r="L48" s="8">
        <f t="shared" si="24"/>
        <v>0.79804560260586321</v>
      </c>
      <c r="M48" s="8">
        <f t="shared" si="24"/>
        <v>0.8080229226361032</v>
      </c>
      <c r="N48" s="8">
        <f t="shared" si="24"/>
        <v>0.78680203045685282</v>
      </c>
      <c r="O48" s="8">
        <f t="shared" si="24"/>
        <v>0.77931034482758621</v>
      </c>
      <c r="P48" s="8">
        <f t="shared" si="24"/>
        <v>0.77215189873417722</v>
      </c>
      <c r="Q48" s="8">
        <f t="shared" si="24"/>
        <v>0.75048355899419728</v>
      </c>
      <c r="R48" s="8">
        <f t="shared" si="24"/>
        <v>0.76021314387211369</v>
      </c>
    </row>
    <row r="49" spans="5:18">
      <c r="E49" s="1" t="str">
        <f t="shared" si="22"/>
        <v>Radosław "Shogun" Wiśniewski</v>
      </c>
      <c r="F49" s="8">
        <f t="shared" si="24"/>
        <v>0.75</v>
      </c>
      <c r="G49" s="8">
        <f t="shared" si="24"/>
        <v>0.8045977011494253</v>
      </c>
      <c r="H49" s="8">
        <f t="shared" si="24"/>
        <v>0.81538461538461537</v>
      </c>
      <c r="I49" s="8">
        <f t="shared" si="24"/>
        <v>0.8</v>
      </c>
      <c r="J49" s="8">
        <f t="shared" si="24"/>
        <v>0.76255707762557079</v>
      </c>
      <c r="K49" s="8">
        <f t="shared" si="24"/>
        <v>0.75478927203065138</v>
      </c>
      <c r="L49" s="8">
        <f t="shared" si="24"/>
        <v>0.75895765472312704</v>
      </c>
      <c r="M49" s="8">
        <f t="shared" si="24"/>
        <v>0.77077363896848139</v>
      </c>
      <c r="N49" s="8">
        <f t="shared" si="24"/>
        <v>0.75888324873096447</v>
      </c>
      <c r="O49" s="8">
        <f t="shared" si="24"/>
        <v>0.75862068965517238</v>
      </c>
      <c r="P49" s="8">
        <f t="shared" si="24"/>
        <v>0.76371308016877637</v>
      </c>
      <c r="Q49" s="8">
        <f t="shared" si="24"/>
        <v>0.75822050290135401</v>
      </c>
      <c r="R49" s="8">
        <f t="shared" si="24"/>
        <v>0.76021314387211369</v>
      </c>
    </row>
    <row r="50" spans="5:18">
      <c r="E50" s="1" t="str">
        <f t="shared" si="22"/>
        <v>Kostiantyn Fedotov</v>
      </c>
      <c r="F50" s="8">
        <f t="shared" si="24"/>
        <v>0.9</v>
      </c>
      <c r="G50" s="8">
        <f t="shared" si="24"/>
        <v>0.88505747126436785</v>
      </c>
      <c r="H50" s="8">
        <f t="shared" si="24"/>
        <v>0.91538461538461535</v>
      </c>
      <c r="I50" s="8">
        <f t="shared" si="24"/>
        <v>0.87428571428571433</v>
      </c>
      <c r="J50" s="8">
        <f t="shared" si="24"/>
        <v>0.88127853881278539</v>
      </c>
      <c r="K50" s="8">
        <f t="shared" si="24"/>
        <v>0.85057471264367812</v>
      </c>
      <c r="L50" s="8">
        <f t="shared" si="24"/>
        <v>0.83061889250814336</v>
      </c>
      <c r="M50" s="8">
        <f t="shared" si="24"/>
        <v>0.81661891117478513</v>
      </c>
      <c r="N50" s="8">
        <f t="shared" si="24"/>
        <v>0.7791878172588832</v>
      </c>
      <c r="O50" s="8">
        <f t="shared" si="24"/>
        <v>0.74942528735632186</v>
      </c>
      <c r="P50" s="8">
        <f t="shared" si="24"/>
        <v>0.74683544303797467</v>
      </c>
      <c r="Q50" s="8">
        <f t="shared" si="24"/>
        <v>0.74274661508704065</v>
      </c>
      <c r="R50" s="8">
        <f t="shared" si="24"/>
        <v>0.75133214920071045</v>
      </c>
    </row>
    <row r="51" spans="5:18">
      <c r="E51" s="1" t="str">
        <f t="shared" si="22"/>
        <v>Mateusz Jezierski</v>
      </c>
      <c r="F51" s="8">
        <f t="shared" si="24"/>
        <v>1</v>
      </c>
      <c r="G51" s="8">
        <f t="shared" si="24"/>
        <v>0.8045977011494253</v>
      </c>
      <c r="H51" s="8">
        <f t="shared" si="24"/>
        <v>0.83076923076923082</v>
      </c>
      <c r="I51" s="8">
        <f t="shared" si="24"/>
        <v>0.82857142857142863</v>
      </c>
      <c r="J51" s="8">
        <f t="shared" si="24"/>
        <v>0.82191780821917804</v>
      </c>
      <c r="K51" s="8">
        <f t="shared" si="24"/>
        <v>0.78927203065134099</v>
      </c>
      <c r="L51" s="8">
        <f t="shared" si="24"/>
        <v>0.78827361563517917</v>
      </c>
      <c r="M51" s="8">
        <f t="shared" si="24"/>
        <v>0.80229226361031514</v>
      </c>
      <c r="N51" s="8">
        <f t="shared" si="24"/>
        <v>0.78934010152284262</v>
      </c>
      <c r="O51" s="8">
        <f t="shared" si="24"/>
        <v>0.78390804597701147</v>
      </c>
      <c r="P51" s="8">
        <f t="shared" si="24"/>
        <v>0.76582278481012656</v>
      </c>
      <c r="Q51" s="8">
        <f t="shared" si="24"/>
        <v>0.73307543520309482</v>
      </c>
      <c r="R51" s="8">
        <f t="shared" si="24"/>
        <v>0.75133214920071045</v>
      </c>
    </row>
    <row r="52" spans="5:18">
      <c r="E52" s="1" t="str">
        <f t="shared" si="22"/>
        <v>Jolanta "Fox" Lisiecka</v>
      </c>
      <c r="F52" s="8">
        <f t="shared" si="24"/>
        <v>0.95</v>
      </c>
      <c r="G52" s="8">
        <f t="shared" si="24"/>
        <v>0.7816091954022989</v>
      </c>
      <c r="H52" s="8">
        <f t="shared" si="24"/>
        <v>0.82307692307692304</v>
      </c>
      <c r="I52" s="8">
        <f t="shared" si="24"/>
        <v>0.80571428571428572</v>
      </c>
      <c r="J52" s="8">
        <f t="shared" si="24"/>
        <v>0.78538812785388123</v>
      </c>
      <c r="K52" s="8">
        <f t="shared" si="24"/>
        <v>0.77011494252873558</v>
      </c>
      <c r="L52" s="8">
        <f t="shared" si="24"/>
        <v>0.749185667752443</v>
      </c>
      <c r="M52" s="8">
        <f t="shared" si="24"/>
        <v>0.74785100286532946</v>
      </c>
      <c r="N52" s="8">
        <f t="shared" si="24"/>
        <v>0.73857868020304573</v>
      </c>
      <c r="O52" s="8">
        <f t="shared" si="24"/>
        <v>0.73333333333333328</v>
      </c>
      <c r="P52" s="8">
        <f t="shared" si="24"/>
        <v>0.73839662447257381</v>
      </c>
      <c r="Q52" s="8">
        <f t="shared" si="24"/>
        <v>0.72340425531914898</v>
      </c>
      <c r="R52" s="8">
        <f t="shared" si="24"/>
        <v>0.66429840142095919</v>
      </c>
    </row>
    <row r="53" spans="5:18">
      <c r="E53" s="1" t="str">
        <f t="shared" si="22"/>
        <v>Przemysław "Wizun" Wojciukiewicz</v>
      </c>
      <c r="F53" s="8">
        <f t="shared" si="24"/>
        <v>0.72499999999999998</v>
      </c>
      <c r="G53" s="8">
        <f t="shared" si="24"/>
        <v>0.64367816091954022</v>
      </c>
      <c r="H53" s="8">
        <f t="shared" si="24"/>
        <v>0.63076923076923075</v>
      </c>
      <c r="I53" s="8">
        <f t="shared" si="24"/>
        <v>0.62857142857142856</v>
      </c>
      <c r="J53" s="8">
        <f t="shared" si="24"/>
        <v>0.62100456621004563</v>
      </c>
      <c r="K53" s="8">
        <f t="shared" si="24"/>
        <v>0.60919540229885061</v>
      </c>
      <c r="L53" s="8">
        <f t="shared" si="24"/>
        <v>0.61889250814332253</v>
      </c>
      <c r="M53" s="8">
        <f t="shared" si="24"/>
        <v>0.6275071633237822</v>
      </c>
      <c r="N53" s="8">
        <f t="shared" si="24"/>
        <v>0.62182741116751272</v>
      </c>
      <c r="O53" s="8">
        <f t="shared" si="24"/>
        <v>0.65057471264367817</v>
      </c>
      <c r="P53" s="8">
        <f t="shared" si="24"/>
        <v>0.64767932489451474</v>
      </c>
      <c r="Q53" s="8">
        <f t="shared" si="24"/>
        <v>0.6479690522243714</v>
      </c>
      <c r="R53" s="8">
        <f t="shared" si="24"/>
        <v>0.63410301953818826</v>
      </c>
    </row>
    <row r="54" spans="5:18">
      <c r="E54" s="1" t="str">
        <f t="shared" si="22"/>
        <v>Bartłomiej Gajewski</v>
      </c>
      <c r="F54" s="8">
        <f t="shared" si="24"/>
        <v>0.52500000000000002</v>
      </c>
      <c r="G54" s="8">
        <f t="shared" si="24"/>
        <v>0.63218390804597702</v>
      </c>
      <c r="H54" s="8">
        <f t="shared" si="24"/>
        <v>0.62307692307692308</v>
      </c>
      <c r="I54" s="8">
        <f t="shared" si="24"/>
        <v>0.58857142857142852</v>
      </c>
      <c r="J54" s="8">
        <f t="shared" si="24"/>
        <v>0.57077625570776258</v>
      </c>
      <c r="K54" s="8">
        <f t="shared" si="24"/>
        <v>0.57854406130268199</v>
      </c>
      <c r="L54" s="8">
        <f t="shared" si="24"/>
        <v>0.55048859934853422</v>
      </c>
      <c r="M54" s="8">
        <f t="shared" si="24"/>
        <v>0.55873925501432664</v>
      </c>
      <c r="N54" s="8">
        <f t="shared" si="24"/>
        <v>0.53045685279187815</v>
      </c>
      <c r="O54" s="8">
        <f t="shared" si="24"/>
        <v>0.50574712643678166</v>
      </c>
      <c r="P54" s="8">
        <f t="shared" si="24"/>
        <v>0.49578059071729957</v>
      </c>
      <c r="Q54" s="8">
        <f t="shared" si="24"/>
        <v>0.47775628626692457</v>
      </c>
      <c r="R54" s="8">
        <f t="shared" si="24"/>
        <v>0.49023090586145646</v>
      </c>
    </row>
    <row r="55" spans="5:18">
      <c r="E55" s="1" t="str">
        <f t="shared" si="22"/>
        <v>Adrian Baczmański</v>
      </c>
      <c r="F55" s="8">
        <f t="shared" si="24"/>
        <v>0.375</v>
      </c>
      <c r="G55" s="8">
        <f t="shared" si="24"/>
        <v>0.50574712643678166</v>
      </c>
      <c r="H55" s="8">
        <f t="shared" si="24"/>
        <v>0.43846153846153846</v>
      </c>
      <c r="I55" s="8">
        <f t="shared" si="24"/>
        <v>0.42857142857142855</v>
      </c>
      <c r="J55" s="8">
        <f t="shared" si="24"/>
        <v>0.43378995433789952</v>
      </c>
      <c r="K55" s="8">
        <f t="shared" si="24"/>
        <v>0.45593869731800768</v>
      </c>
      <c r="L55" s="8">
        <f t="shared" si="24"/>
        <v>0.44951140065146578</v>
      </c>
      <c r="M55" s="8">
        <f t="shared" si="24"/>
        <v>0.47564469914040114</v>
      </c>
      <c r="N55" s="8">
        <f t="shared" si="24"/>
        <v>0.48984771573604063</v>
      </c>
      <c r="O55" s="8">
        <f t="shared" si="24"/>
        <v>0.47126436781609193</v>
      </c>
      <c r="P55" s="8">
        <f t="shared" si="24"/>
        <v>0.44514767932489452</v>
      </c>
      <c r="Q55" s="8">
        <f t="shared" si="24"/>
        <v>0.42940038684719534</v>
      </c>
      <c r="R55" s="8">
        <f t="shared" si="24"/>
        <v>0.39431616341030196</v>
      </c>
    </row>
    <row r="56" spans="5:18">
      <c r="E56" s="1" t="str">
        <f t="shared" si="22"/>
        <v>Jan B Kowal</v>
      </c>
      <c r="F56" s="8">
        <f t="shared" si="24"/>
        <v>0.375</v>
      </c>
      <c r="G56" s="8">
        <f t="shared" si="24"/>
        <v>0.41379310344827586</v>
      </c>
      <c r="H56" s="8">
        <f t="shared" si="24"/>
        <v>0.3923076923076923</v>
      </c>
      <c r="I56" s="8">
        <f t="shared" si="24"/>
        <v>0.43428571428571427</v>
      </c>
      <c r="J56" s="8">
        <f t="shared" si="24"/>
        <v>0.39269406392694062</v>
      </c>
      <c r="K56" s="8">
        <f t="shared" si="24"/>
        <v>0.4061302681992337</v>
      </c>
      <c r="L56" s="8">
        <f t="shared" si="24"/>
        <v>0.38110749185667753</v>
      </c>
      <c r="M56" s="8">
        <f t="shared" si="24"/>
        <v>0.41547277936962751</v>
      </c>
      <c r="N56" s="8">
        <f t="shared" si="24"/>
        <v>0.37309644670050762</v>
      </c>
      <c r="O56" s="8">
        <f t="shared" si="24"/>
        <v>0.3724137931034483</v>
      </c>
      <c r="P56" s="8">
        <f t="shared" si="24"/>
        <v>0.37341772151898733</v>
      </c>
      <c r="Q56" s="8">
        <f t="shared" si="24"/>
        <v>0.37330754352030948</v>
      </c>
      <c r="R56" s="8">
        <f t="shared" si="24"/>
        <v>0.38188277087033745</v>
      </c>
    </row>
    <row r="57" spans="5:18">
      <c r="E57" s="1" t="str">
        <f t="shared" si="22"/>
        <v>Łukasz Suska</v>
      </c>
      <c r="F57" s="8">
        <f t="shared" si="24"/>
        <v>0.625</v>
      </c>
      <c r="G57" s="8">
        <f t="shared" si="24"/>
        <v>0.56321839080459768</v>
      </c>
      <c r="H57" s="8">
        <f t="shared" si="24"/>
        <v>0.5</v>
      </c>
      <c r="I57" s="8">
        <f t="shared" si="24"/>
        <v>0.53142857142857147</v>
      </c>
      <c r="J57" s="8">
        <f t="shared" si="24"/>
        <v>0.54794520547945202</v>
      </c>
      <c r="K57" s="8">
        <f t="shared" si="24"/>
        <v>0.52873563218390807</v>
      </c>
      <c r="L57" s="8">
        <f t="shared" si="24"/>
        <v>0.48859934853420195</v>
      </c>
      <c r="M57" s="8">
        <f t="shared" si="24"/>
        <v>0.45272206303724927</v>
      </c>
      <c r="N57" s="8">
        <f t="shared" si="24"/>
        <v>0.41878172588832485</v>
      </c>
      <c r="O57" s="8">
        <f t="shared" si="24"/>
        <v>0.4206896551724138</v>
      </c>
      <c r="P57" s="8">
        <f t="shared" si="24"/>
        <v>0.39029535864978904</v>
      </c>
      <c r="Q57" s="8">
        <f t="shared" si="24"/>
        <v>0.36750483558994196</v>
      </c>
      <c r="R57" s="8">
        <f t="shared" si="24"/>
        <v>0.34635879218472471</v>
      </c>
    </row>
    <row r="58" spans="5:18">
      <c r="E58" s="1" t="str">
        <f t="shared" si="22"/>
        <v xml:space="preserve"> Grzegorz Trzeciakiewicz</v>
      </c>
      <c r="F58" s="8">
        <f t="shared" si="24"/>
        <v>0.47499999999999998</v>
      </c>
      <c r="G58" s="8">
        <f t="shared" si="24"/>
        <v>0.52873563218390807</v>
      </c>
      <c r="H58" s="8">
        <f t="shared" si="24"/>
        <v>0.49230769230769234</v>
      </c>
      <c r="I58" s="8">
        <f t="shared" si="24"/>
        <v>0.49142857142857144</v>
      </c>
      <c r="J58" s="8">
        <f t="shared" si="24"/>
        <v>0.45662100456621002</v>
      </c>
      <c r="K58" s="8">
        <f t="shared" si="24"/>
        <v>0.39846743295019155</v>
      </c>
      <c r="L58" s="8">
        <f t="shared" si="24"/>
        <v>0.38762214983713356</v>
      </c>
      <c r="M58" s="8">
        <f t="shared" si="24"/>
        <v>0.37249283667621774</v>
      </c>
      <c r="N58" s="8">
        <f t="shared" si="24"/>
        <v>0.34010152284263961</v>
      </c>
      <c r="O58" s="8">
        <f t="shared" si="24"/>
        <v>0.30804597701149428</v>
      </c>
      <c r="P58" s="8">
        <f t="shared" si="24"/>
        <v>0.30168776371308015</v>
      </c>
      <c r="Q58" s="8">
        <f t="shared" si="24"/>
        <v>0.30947775628626695</v>
      </c>
      <c r="R58" s="8">
        <f t="shared" si="24"/>
        <v>0.28419182948490229</v>
      </c>
    </row>
    <row r="59" spans="5:18">
      <c r="E59" s="1" t="str">
        <f t="shared" si="22"/>
        <v>Piotr Żmuda Trzebiatowski</v>
      </c>
      <c r="F59" s="8">
        <f t="shared" si="24"/>
        <v>0.32500000000000001</v>
      </c>
      <c r="G59" s="8">
        <f t="shared" si="24"/>
        <v>0.31034482758620691</v>
      </c>
      <c r="H59" s="8">
        <f t="shared" si="24"/>
        <v>0.31538461538461537</v>
      </c>
      <c r="I59" s="8">
        <f t="shared" si="24"/>
        <v>0.33714285714285713</v>
      </c>
      <c r="J59" s="8">
        <f t="shared" si="24"/>
        <v>0.28310502283105021</v>
      </c>
      <c r="K59" s="8">
        <f t="shared" si="24"/>
        <v>0.34482758620689657</v>
      </c>
      <c r="L59" s="8">
        <f t="shared" si="24"/>
        <v>0.33550488599348532</v>
      </c>
      <c r="M59" s="8">
        <f t="shared" si="24"/>
        <v>0.35816618911174786</v>
      </c>
      <c r="N59" s="8">
        <f t="shared" si="24"/>
        <v>0.31725888324873097</v>
      </c>
      <c r="O59" s="8">
        <f t="shared" si="24"/>
        <v>0.30344827586206896</v>
      </c>
      <c r="P59" s="8">
        <f t="shared" si="24"/>
        <v>0.27848101265822783</v>
      </c>
      <c r="Q59" s="8">
        <f t="shared" si="24"/>
        <v>0.2688588007736944</v>
      </c>
      <c r="R59" s="8">
        <f t="shared" si="24"/>
        <v>0.27353463587921845</v>
      </c>
    </row>
    <row r="60" spans="5:18">
      <c r="E60" s="1" t="str">
        <f t="shared" si="22"/>
        <v>Jan Kuciński</v>
      </c>
      <c r="F60" s="8">
        <f t="shared" si="24"/>
        <v>0.625</v>
      </c>
      <c r="G60" s="8">
        <f t="shared" si="24"/>
        <v>0.74712643678160917</v>
      </c>
      <c r="H60" s="8">
        <f t="shared" si="24"/>
        <v>0.75384615384615383</v>
      </c>
      <c r="I60" s="8">
        <f t="shared" si="24"/>
        <v>0.72571428571428576</v>
      </c>
      <c r="J60" s="8">
        <f t="shared" si="24"/>
        <v>0.70319634703196343</v>
      </c>
      <c r="K60" s="8">
        <f t="shared" si="24"/>
        <v>0.59003831417624519</v>
      </c>
      <c r="L60" s="8">
        <f t="shared" si="24"/>
        <v>0.50162866449511401</v>
      </c>
      <c r="M60" s="8">
        <f t="shared" si="24"/>
        <v>0.44126074498567336</v>
      </c>
      <c r="N60" s="8">
        <f t="shared" si="24"/>
        <v>0.39086294416243655</v>
      </c>
      <c r="O60" s="8">
        <f t="shared" si="24"/>
        <v>0.35402298850574715</v>
      </c>
      <c r="P60" s="8">
        <f t="shared" si="24"/>
        <v>0.32489451476793246</v>
      </c>
      <c r="Q60" s="8">
        <f t="shared" si="24"/>
        <v>0.2978723404255319</v>
      </c>
      <c r="R60" s="8">
        <f t="shared" si="24"/>
        <v>0.27353463587921845</v>
      </c>
    </row>
    <row r="61" spans="5:18">
      <c r="E61" s="1" t="str">
        <f t="shared" si="22"/>
        <v>Weronika Kojtka</v>
      </c>
      <c r="F61" s="8">
        <f>F40/F$40</f>
        <v>1</v>
      </c>
      <c r="G61" s="8">
        <f t="shared" si="24"/>
        <v>1</v>
      </c>
      <c r="H61" s="8">
        <f t="shared" si="24"/>
        <v>1</v>
      </c>
      <c r="I61" s="8">
        <f t="shared" si="24"/>
        <v>1</v>
      </c>
      <c r="J61" s="8">
        <f t="shared" si="24"/>
        <v>1</v>
      </c>
      <c r="K61" s="8">
        <f t="shared" si="24"/>
        <v>1</v>
      </c>
      <c r="L61" s="8">
        <f t="shared" si="24"/>
        <v>1</v>
      </c>
      <c r="M61" s="8">
        <f t="shared" si="24"/>
        <v>1</v>
      </c>
      <c r="N61" s="8">
        <f t="shared" si="24"/>
        <v>1</v>
      </c>
      <c r="O61" s="8">
        <f t="shared" si="24"/>
        <v>1</v>
      </c>
      <c r="P61" s="8">
        <f t="shared" si="24"/>
        <v>1</v>
      </c>
      <c r="Q61" s="8">
        <f t="shared" si="24"/>
        <v>1</v>
      </c>
      <c r="R61" s="8">
        <f t="shared" si="24"/>
        <v>1</v>
      </c>
    </row>
  </sheetData>
  <mergeCells count="20"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  <mergeCell ref="S1:W1"/>
    <mergeCell ref="Z1:AC1"/>
    <mergeCell ref="M1:M2"/>
    <mergeCell ref="N1:N2"/>
    <mergeCell ref="O1:O2"/>
    <mergeCell ref="P1:P2"/>
    <mergeCell ref="Q1:Q2"/>
    <mergeCell ref="R1:R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Z41"/>
  <sheetViews>
    <sheetView workbookViewId="0">
      <selection sqref="A1:A2"/>
    </sheetView>
  </sheetViews>
  <sheetFormatPr defaultRowHeight="15"/>
  <cols>
    <col min="2" max="2" width="32.7109375" customWidth="1"/>
    <col min="3" max="3" width="11.42578125" customWidth="1"/>
    <col min="4" max="4" width="4.85546875" customWidth="1"/>
    <col min="6" max="14" width="6.5703125" bestFit="1" customWidth="1"/>
    <col min="15" max="18" width="6.5703125" customWidth="1"/>
    <col min="21" max="21" width="14" customWidth="1"/>
    <col min="22" max="22" width="5.7109375" customWidth="1"/>
    <col min="23" max="23" width="13.7109375" customWidth="1"/>
    <col min="24" max="24" width="4.5703125" customWidth="1"/>
    <col min="25" max="25" width="7.140625" customWidth="1"/>
    <col min="26" max="26" width="4.85546875" customWidth="1"/>
  </cols>
  <sheetData>
    <row r="1" spans="1:26" ht="14.45" customHeight="1">
      <c r="A1" s="44" t="s">
        <v>0</v>
      </c>
      <c r="B1" s="44" t="s">
        <v>1</v>
      </c>
      <c r="C1" s="44" t="s">
        <v>2</v>
      </c>
      <c r="D1" s="45" t="s">
        <v>3</v>
      </c>
      <c r="E1" s="47" t="s">
        <v>4</v>
      </c>
      <c r="F1" s="43">
        <v>1</v>
      </c>
      <c r="G1" s="43">
        <v>2</v>
      </c>
      <c r="H1" s="43">
        <v>3</v>
      </c>
      <c r="I1" s="43">
        <v>4</v>
      </c>
      <c r="J1" s="43">
        <v>5</v>
      </c>
      <c r="K1" s="43">
        <v>6</v>
      </c>
      <c r="L1" s="43">
        <v>7</v>
      </c>
      <c r="M1" s="43">
        <v>8</v>
      </c>
      <c r="N1" s="43">
        <v>9</v>
      </c>
      <c r="O1" s="43">
        <v>10</v>
      </c>
      <c r="P1" s="43">
        <v>11</v>
      </c>
      <c r="Q1" s="43">
        <v>12</v>
      </c>
      <c r="R1" s="43">
        <v>13</v>
      </c>
      <c r="S1" s="22" t="s">
        <v>32</v>
      </c>
      <c r="T1" s="22" t="s">
        <v>31</v>
      </c>
      <c r="U1" s="42" t="s">
        <v>23</v>
      </c>
      <c r="V1" s="42"/>
      <c r="W1" s="42"/>
      <c r="X1" s="42"/>
      <c r="Y1" s="20" t="s">
        <v>26</v>
      </c>
      <c r="Z1" s="27">
        <v>650</v>
      </c>
    </row>
    <row r="2" spans="1:26">
      <c r="A2" s="44"/>
      <c r="B2" s="44"/>
      <c r="C2" s="44"/>
      <c r="D2" s="46"/>
      <c r="E2" s="47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U2" t="s">
        <v>24</v>
      </c>
      <c r="V2" s="7" t="s">
        <v>29</v>
      </c>
      <c r="W2" t="s">
        <v>22</v>
      </c>
      <c r="X2" s="7" t="s">
        <v>29</v>
      </c>
      <c r="Y2" t="s">
        <v>25</v>
      </c>
      <c r="Z2" s="7" t="s">
        <v>29</v>
      </c>
    </row>
    <row r="3" spans="1:26">
      <c r="A3" s="9">
        <v>1</v>
      </c>
      <c r="B3" s="15" t="s">
        <v>28</v>
      </c>
      <c r="C3" s="10" t="s">
        <v>5</v>
      </c>
      <c r="D3" s="16" t="s">
        <v>6</v>
      </c>
      <c r="E3" s="13">
        <f t="shared" ref="E3:E10" si="0">SUM(F3:R3)</f>
        <v>617</v>
      </c>
      <c r="F3" s="17">
        <v>43</v>
      </c>
      <c r="G3" s="17">
        <v>47</v>
      </c>
      <c r="H3" s="17">
        <v>43</v>
      </c>
      <c r="I3" s="17">
        <v>49</v>
      </c>
      <c r="J3" s="17">
        <v>48</v>
      </c>
      <c r="K3" s="17">
        <v>48</v>
      </c>
      <c r="L3" s="17">
        <v>50</v>
      </c>
      <c r="M3" s="17">
        <v>49</v>
      </c>
      <c r="N3" s="17">
        <v>48</v>
      </c>
      <c r="O3" s="17">
        <v>48</v>
      </c>
      <c r="P3" s="17">
        <v>46</v>
      </c>
      <c r="Q3" s="17">
        <v>48</v>
      </c>
      <c r="R3" s="17">
        <v>50</v>
      </c>
      <c r="S3" s="24">
        <f t="shared" ref="S3:S10" si="1">E3/13</f>
        <v>47.46153846153846</v>
      </c>
      <c r="T3" s="24">
        <f t="shared" ref="T3:T10" si="2">S3/5</f>
        <v>9.4923076923076923</v>
      </c>
      <c r="Y3">
        <f t="shared" ref="Y3:Y7" si="3">E3-$Z$1</f>
        <v>-33</v>
      </c>
      <c r="Z3" s="19">
        <f t="shared" ref="Z3:Z7" si="4">E3/$Z$1</f>
        <v>0.94923076923076921</v>
      </c>
    </row>
    <row r="4" spans="1:26">
      <c r="A4" s="9">
        <v>2</v>
      </c>
      <c r="B4" s="11" t="s">
        <v>10</v>
      </c>
      <c r="C4" s="10" t="s">
        <v>5</v>
      </c>
      <c r="D4" s="12" t="s">
        <v>8</v>
      </c>
      <c r="E4" s="13">
        <f t="shared" si="0"/>
        <v>551</v>
      </c>
      <c r="F4" s="14">
        <v>41</v>
      </c>
      <c r="G4" s="14">
        <v>43</v>
      </c>
      <c r="H4" s="14">
        <v>47</v>
      </c>
      <c r="I4" s="14">
        <v>41</v>
      </c>
      <c r="J4" s="14">
        <v>35</v>
      </c>
      <c r="K4" s="14">
        <v>45</v>
      </c>
      <c r="L4" s="14">
        <v>48</v>
      </c>
      <c r="M4" s="14">
        <v>43</v>
      </c>
      <c r="N4" s="14">
        <v>44</v>
      </c>
      <c r="O4" s="14">
        <v>36</v>
      </c>
      <c r="P4" s="14">
        <v>45</v>
      </c>
      <c r="Q4" s="14">
        <v>43</v>
      </c>
      <c r="R4" s="14">
        <v>40</v>
      </c>
      <c r="S4" s="24">
        <f t="shared" si="1"/>
        <v>42.384615384615387</v>
      </c>
      <c r="T4" s="24">
        <f t="shared" si="2"/>
        <v>8.476923076923077</v>
      </c>
      <c r="U4">
        <f>E3-E4</f>
        <v>66</v>
      </c>
      <c r="V4" s="19">
        <f t="shared" ref="V4:V7" si="5">E4/E3</f>
        <v>0.89303079416531606</v>
      </c>
      <c r="W4">
        <f t="shared" ref="W4:W7" si="6">E4-E$3</f>
        <v>-66</v>
      </c>
      <c r="X4" s="19">
        <f t="shared" ref="X4:X7" si="7">E4/E$3</f>
        <v>0.89303079416531606</v>
      </c>
      <c r="Y4">
        <f t="shared" si="3"/>
        <v>-99</v>
      </c>
      <c r="Z4" s="19">
        <f t="shared" si="4"/>
        <v>0.84769230769230774</v>
      </c>
    </row>
    <row r="5" spans="1:26">
      <c r="A5" s="9">
        <v>3</v>
      </c>
      <c r="B5" s="11" t="s">
        <v>7</v>
      </c>
      <c r="C5" s="10" t="s">
        <v>5</v>
      </c>
      <c r="D5" s="12" t="s">
        <v>6</v>
      </c>
      <c r="E5" s="13">
        <f t="shared" si="0"/>
        <v>525</v>
      </c>
      <c r="F5" s="17">
        <v>35</v>
      </c>
      <c r="G5" s="17">
        <v>49</v>
      </c>
      <c r="H5" s="17">
        <v>42</v>
      </c>
      <c r="I5" s="17">
        <v>44</v>
      </c>
      <c r="J5" s="17">
        <v>40</v>
      </c>
      <c r="K5" s="17">
        <v>37</v>
      </c>
      <c r="L5" s="17">
        <v>39</v>
      </c>
      <c r="M5" s="17">
        <v>36</v>
      </c>
      <c r="N5" s="17">
        <v>40</v>
      </c>
      <c r="O5" s="17">
        <v>42</v>
      </c>
      <c r="P5" s="17">
        <v>41</v>
      </c>
      <c r="Q5" s="17">
        <v>41</v>
      </c>
      <c r="R5" s="17">
        <v>39</v>
      </c>
      <c r="S5" s="24">
        <f t="shared" si="1"/>
        <v>40.384615384615387</v>
      </c>
      <c r="T5" s="24">
        <f t="shared" si="2"/>
        <v>8.0769230769230766</v>
      </c>
      <c r="U5">
        <f t="shared" ref="U5:U10" si="8">E4-E5</f>
        <v>26</v>
      </c>
      <c r="V5" s="19">
        <f t="shared" si="5"/>
        <v>0.95281306715063518</v>
      </c>
      <c r="W5">
        <f t="shared" si="6"/>
        <v>-92</v>
      </c>
      <c r="X5" s="19">
        <f t="shared" si="7"/>
        <v>0.85089141004862234</v>
      </c>
      <c r="Y5">
        <f t="shared" si="3"/>
        <v>-125</v>
      </c>
      <c r="Z5" s="19">
        <f t="shared" si="4"/>
        <v>0.80769230769230771</v>
      </c>
    </row>
    <row r="6" spans="1:26">
      <c r="A6" s="9">
        <v>4</v>
      </c>
      <c r="B6" s="11" t="s">
        <v>30</v>
      </c>
      <c r="C6" s="12" t="s">
        <v>5</v>
      </c>
      <c r="D6" s="12" t="s">
        <v>50</v>
      </c>
      <c r="E6" s="13">
        <f t="shared" si="0"/>
        <v>452</v>
      </c>
      <c r="F6" s="14">
        <v>36</v>
      </c>
      <c r="G6" s="14">
        <v>24</v>
      </c>
      <c r="H6" s="14">
        <v>35</v>
      </c>
      <c r="I6" s="14">
        <v>45</v>
      </c>
      <c r="J6" s="14">
        <v>39</v>
      </c>
      <c r="K6" s="14">
        <v>34</v>
      </c>
      <c r="L6" s="14">
        <v>29</v>
      </c>
      <c r="M6" s="14">
        <v>35</v>
      </c>
      <c r="N6" s="14">
        <v>38</v>
      </c>
      <c r="O6" s="14">
        <v>38</v>
      </c>
      <c r="P6" s="14">
        <v>30</v>
      </c>
      <c r="Q6" s="14">
        <v>37</v>
      </c>
      <c r="R6" s="14">
        <v>32</v>
      </c>
      <c r="S6" s="24">
        <f t="shared" si="1"/>
        <v>34.769230769230766</v>
      </c>
      <c r="T6" s="24">
        <f t="shared" si="2"/>
        <v>6.9538461538461531</v>
      </c>
      <c r="U6">
        <f t="shared" si="8"/>
        <v>73</v>
      </c>
      <c r="V6" s="19">
        <f t="shared" si="5"/>
        <v>0.86095238095238091</v>
      </c>
      <c r="W6">
        <f t="shared" si="6"/>
        <v>-165</v>
      </c>
      <c r="X6" s="19">
        <f t="shared" si="7"/>
        <v>0.73257698541329008</v>
      </c>
      <c r="Y6">
        <f t="shared" si="3"/>
        <v>-198</v>
      </c>
      <c r="Z6" s="19">
        <f t="shared" si="4"/>
        <v>0.69538461538461538</v>
      </c>
    </row>
    <row r="7" spans="1:26">
      <c r="A7" s="9">
        <v>5</v>
      </c>
      <c r="B7" s="11" t="s">
        <v>38</v>
      </c>
      <c r="C7" s="12" t="s">
        <v>5</v>
      </c>
      <c r="D7" s="12" t="s">
        <v>50</v>
      </c>
      <c r="E7" s="13">
        <f t="shared" si="0"/>
        <v>439</v>
      </c>
      <c r="F7" s="17">
        <v>27</v>
      </c>
      <c r="G7" s="17">
        <v>33</v>
      </c>
      <c r="H7" s="17">
        <v>39</v>
      </c>
      <c r="I7" s="17">
        <v>33</v>
      </c>
      <c r="J7" s="17">
        <v>37</v>
      </c>
      <c r="K7" s="17">
        <v>21</v>
      </c>
      <c r="L7" s="17">
        <v>40</v>
      </c>
      <c r="M7" s="17">
        <v>40</v>
      </c>
      <c r="N7" s="17">
        <v>30</v>
      </c>
      <c r="O7" s="17">
        <v>41</v>
      </c>
      <c r="P7" s="17">
        <v>24</v>
      </c>
      <c r="Q7" s="17">
        <v>31</v>
      </c>
      <c r="R7" s="17">
        <v>43</v>
      </c>
      <c r="S7" s="24">
        <f t="shared" si="1"/>
        <v>33.769230769230766</v>
      </c>
      <c r="T7" s="24">
        <f t="shared" si="2"/>
        <v>6.7538461538461529</v>
      </c>
      <c r="U7">
        <f t="shared" si="8"/>
        <v>13</v>
      </c>
      <c r="V7" s="19">
        <f t="shared" si="5"/>
        <v>0.97123893805309736</v>
      </c>
      <c r="W7">
        <f t="shared" si="6"/>
        <v>-178</v>
      </c>
      <c r="X7" s="19">
        <f t="shared" si="7"/>
        <v>0.71150729335494323</v>
      </c>
      <c r="Y7">
        <f t="shared" si="3"/>
        <v>-211</v>
      </c>
      <c r="Z7" s="19">
        <f t="shared" si="4"/>
        <v>0.67538461538461536</v>
      </c>
    </row>
    <row r="8" spans="1:26">
      <c r="A8" s="9">
        <v>6</v>
      </c>
      <c r="B8" s="11" t="s">
        <v>65</v>
      </c>
      <c r="C8" s="12" t="s">
        <v>5</v>
      </c>
      <c r="D8" s="12" t="s">
        <v>12</v>
      </c>
      <c r="E8" s="13">
        <f t="shared" si="0"/>
        <v>415</v>
      </c>
      <c r="F8" s="18">
        <v>29</v>
      </c>
      <c r="G8" s="18">
        <v>25</v>
      </c>
      <c r="H8" s="18">
        <v>34</v>
      </c>
      <c r="I8" s="18">
        <v>31</v>
      </c>
      <c r="J8" s="18">
        <v>35</v>
      </c>
      <c r="K8" s="18">
        <v>23</v>
      </c>
      <c r="L8" s="18">
        <v>41</v>
      </c>
      <c r="M8" s="18">
        <v>28</v>
      </c>
      <c r="N8" s="18">
        <v>37</v>
      </c>
      <c r="O8" s="18">
        <v>32</v>
      </c>
      <c r="P8" s="18">
        <v>32</v>
      </c>
      <c r="Q8" s="18">
        <v>35</v>
      </c>
      <c r="R8" s="18">
        <v>33</v>
      </c>
      <c r="S8" s="24">
        <f t="shared" si="1"/>
        <v>31.923076923076923</v>
      </c>
      <c r="T8" s="24">
        <f t="shared" si="2"/>
        <v>6.384615384615385</v>
      </c>
      <c r="U8">
        <f t="shared" si="8"/>
        <v>24</v>
      </c>
      <c r="V8" s="19">
        <f>E8/E7</f>
        <v>0.9453302961275627</v>
      </c>
      <c r="W8">
        <f>E8-E$3</f>
        <v>-202</v>
      </c>
      <c r="X8" s="19">
        <f>E8/E$3</f>
        <v>0.67260940032414906</v>
      </c>
      <c r="Y8">
        <f>E8-$Z$1</f>
        <v>-235</v>
      </c>
      <c r="Z8" s="19">
        <f>E8/$Z$1</f>
        <v>0.63846153846153841</v>
      </c>
    </row>
    <row r="9" spans="1:26">
      <c r="A9" s="9">
        <v>7</v>
      </c>
      <c r="B9" s="11" t="s">
        <v>35</v>
      </c>
      <c r="C9" s="12" t="s">
        <v>5</v>
      </c>
      <c r="D9" s="12" t="s">
        <v>9</v>
      </c>
      <c r="E9" s="13">
        <f t="shared" si="0"/>
        <v>349</v>
      </c>
      <c r="F9" s="17">
        <v>11</v>
      </c>
      <c r="G9" s="17">
        <v>37</v>
      </c>
      <c r="H9" s="17">
        <v>24</v>
      </c>
      <c r="I9" s="17">
        <v>19</v>
      </c>
      <c r="J9" s="17">
        <v>29</v>
      </c>
      <c r="K9" s="17">
        <v>25</v>
      </c>
      <c r="L9" s="17">
        <v>25</v>
      </c>
      <c r="M9" s="17">
        <v>22</v>
      </c>
      <c r="N9" s="17">
        <v>42</v>
      </c>
      <c r="O9" s="17">
        <v>25</v>
      </c>
      <c r="P9" s="17">
        <v>36</v>
      </c>
      <c r="Q9" s="17">
        <v>23</v>
      </c>
      <c r="R9" s="17">
        <v>31</v>
      </c>
      <c r="S9" s="24">
        <f t="shared" si="1"/>
        <v>26.846153846153847</v>
      </c>
      <c r="T9" s="24">
        <f t="shared" si="2"/>
        <v>5.3692307692307697</v>
      </c>
      <c r="U9">
        <f t="shared" si="8"/>
        <v>66</v>
      </c>
      <c r="V9" s="19">
        <f t="shared" ref="V9:V10" si="9">E9/E8</f>
        <v>0.84096385542168672</v>
      </c>
      <c r="W9">
        <f t="shared" ref="W9:W10" si="10">E9-E$3</f>
        <v>-268</v>
      </c>
      <c r="X9" s="19">
        <f t="shared" ref="X9:X10" si="11">E9/E$3</f>
        <v>0.56564019448946512</v>
      </c>
      <c r="Y9">
        <f t="shared" ref="Y9:Y10" si="12">E9-$Z$1</f>
        <v>-301</v>
      </c>
      <c r="Z9" s="19">
        <f t="shared" ref="Z9:Z10" si="13">E9/$Z$1</f>
        <v>0.53692307692307695</v>
      </c>
    </row>
    <row r="10" spans="1:26">
      <c r="A10" s="9">
        <v>8</v>
      </c>
      <c r="B10" s="11" t="s">
        <v>54</v>
      </c>
      <c r="C10" s="12" t="s">
        <v>5</v>
      </c>
      <c r="D10" s="12" t="s">
        <v>6</v>
      </c>
      <c r="E10" s="13">
        <f t="shared" si="0"/>
        <v>332</v>
      </c>
      <c r="F10" s="18">
        <v>26</v>
      </c>
      <c r="G10" s="18">
        <v>20</v>
      </c>
      <c r="H10" s="18">
        <v>31</v>
      </c>
      <c r="I10" s="18">
        <v>34</v>
      </c>
      <c r="J10" s="14">
        <v>27</v>
      </c>
      <c r="K10" s="14">
        <v>34</v>
      </c>
      <c r="L10" s="14">
        <v>26</v>
      </c>
      <c r="M10" s="14">
        <v>16</v>
      </c>
      <c r="N10" s="14">
        <v>24</v>
      </c>
      <c r="O10" s="14">
        <v>30</v>
      </c>
      <c r="P10" s="14">
        <v>29</v>
      </c>
      <c r="Q10" s="14">
        <v>14</v>
      </c>
      <c r="R10" s="14">
        <v>21</v>
      </c>
      <c r="S10" s="24">
        <f t="shared" si="1"/>
        <v>25.53846153846154</v>
      </c>
      <c r="T10" s="24">
        <f t="shared" si="2"/>
        <v>5.1076923076923082</v>
      </c>
      <c r="U10">
        <f t="shared" si="8"/>
        <v>17</v>
      </c>
      <c r="V10" s="19">
        <f t="shared" si="9"/>
        <v>0.95128939828080228</v>
      </c>
      <c r="W10">
        <f t="shared" si="10"/>
        <v>-285</v>
      </c>
      <c r="X10" s="19">
        <f t="shared" si="11"/>
        <v>0.53808752025931927</v>
      </c>
      <c r="Y10">
        <f t="shared" si="12"/>
        <v>-318</v>
      </c>
      <c r="Z10" s="19">
        <f t="shared" si="13"/>
        <v>0.51076923076923075</v>
      </c>
    </row>
    <row r="11" spans="1:26">
      <c r="A11" s="21"/>
      <c r="B11" s="23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</row>
    <row r="12" spans="1:26">
      <c r="B12" s="4" t="s">
        <v>11</v>
      </c>
      <c r="D12" s="2"/>
      <c r="E12" s="2"/>
      <c r="F12" s="2"/>
      <c r="G12" s="2"/>
      <c r="H12" s="2"/>
      <c r="I12" s="2"/>
      <c r="J12" s="3"/>
      <c r="K12" s="3"/>
      <c r="L12" s="3"/>
    </row>
    <row r="13" spans="1:26">
      <c r="A13" s="5" t="s">
        <v>12</v>
      </c>
      <c r="B13" s="4" t="s">
        <v>13</v>
      </c>
      <c r="D13" s="2"/>
      <c r="F13" s="2"/>
      <c r="G13" s="2"/>
      <c r="H13" s="2"/>
      <c r="I13" s="2"/>
      <c r="J13" s="3"/>
      <c r="K13" s="3"/>
      <c r="L13" s="3"/>
    </row>
    <row r="14" spans="1:26">
      <c r="A14" s="5" t="s">
        <v>9</v>
      </c>
      <c r="B14" s="4" t="s">
        <v>14</v>
      </c>
      <c r="D14" s="2"/>
      <c r="F14" s="2">
        <v>1</v>
      </c>
      <c r="G14" s="2">
        <v>2</v>
      </c>
      <c r="H14" s="2">
        <v>3</v>
      </c>
      <c r="I14" s="2">
        <v>4</v>
      </c>
      <c r="J14" s="2">
        <v>5</v>
      </c>
      <c r="K14" s="2">
        <v>6</v>
      </c>
      <c r="L14" s="2">
        <v>7</v>
      </c>
      <c r="M14" s="2">
        <v>8</v>
      </c>
      <c r="N14" s="2">
        <v>9</v>
      </c>
      <c r="O14" s="2">
        <v>10</v>
      </c>
      <c r="P14" s="2">
        <v>11</v>
      </c>
      <c r="Q14" s="2">
        <v>12</v>
      </c>
      <c r="R14" s="2">
        <v>13</v>
      </c>
    </row>
    <row r="15" spans="1:26">
      <c r="A15" s="5" t="s">
        <v>8</v>
      </c>
      <c r="B15" s="6" t="s">
        <v>15</v>
      </c>
      <c r="D15" s="2"/>
      <c r="F15" s="2">
        <f>SUM($F3:F3)</f>
        <v>43</v>
      </c>
      <c r="G15" s="2">
        <f>SUM($F3:G3)</f>
        <v>90</v>
      </c>
      <c r="H15" s="2">
        <f>SUM($F3:H3)</f>
        <v>133</v>
      </c>
      <c r="I15" s="2">
        <f>SUM($F3:I3)</f>
        <v>182</v>
      </c>
      <c r="J15" s="2">
        <f>SUM($F3:J3)</f>
        <v>230</v>
      </c>
      <c r="K15" s="2">
        <f>SUM($F3:K3)</f>
        <v>278</v>
      </c>
      <c r="L15" s="2">
        <f>SUM($F3:L3)</f>
        <v>328</v>
      </c>
      <c r="M15" s="2">
        <f>SUM($F3:M3)</f>
        <v>377</v>
      </c>
      <c r="N15" s="2">
        <f>SUM($F3:N3)</f>
        <v>425</v>
      </c>
      <c r="O15" s="2">
        <f>SUM($F3:O3)</f>
        <v>473</v>
      </c>
      <c r="P15" s="2">
        <f>SUM($F3:P3)</f>
        <v>519</v>
      </c>
      <c r="Q15" s="2">
        <f>SUM($F3:Q3)</f>
        <v>567</v>
      </c>
      <c r="R15" s="2">
        <f>SUM($F3:R3)</f>
        <v>617</v>
      </c>
    </row>
    <row r="16" spans="1:26">
      <c r="A16" s="5" t="s">
        <v>6</v>
      </c>
      <c r="B16" s="4" t="s">
        <v>16</v>
      </c>
      <c r="D16" s="2"/>
      <c r="F16" s="2">
        <f>SUM($F4:F4)</f>
        <v>41</v>
      </c>
      <c r="G16" s="2">
        <f>SUM($F4:G4)</f>
        <v>84</v>
      </c>
      <c r="H16" s="2">
        <f>SUM($F4:H4)</f>
        <v>131</v>
      </c>
      <c r="I16" s="2">
        <f>SUM($F4:I4)</f>
        <v>172</v>
      </c>
      <c r="J16" s="2">
        <f>SUM($F4:J4)</f>
        <v>207</v>
      </c>
      <c r="K16" s="2">
        <f>SUM($F4:K4)</f>
        <v>252</v>
      </c>
      <c r="L16" s="2">
        <f>SUM($F4:L4)</f>
        <v>300</v>
      </c>
      <c r="M16" s="2">
        <f>SUM($F4:M4)</f>
        <v>343</v>
      </c>
      <c r="N16" s="2">
        <f>SUM($F4:N4)</f>
        <v>387</v>
      </c>
      <c r="O16" s="2">
        <f>SUM($F4:O4)</f>
        <v>423</v>
      </c>
      <c r="P16" s="2">
        <f>SUM($F4:P4)</f>
        <v>468</v>
      </c>
      <c r="Q16" s="2">
        <f>SUM($F4:Q4)</f>
        <v>511</v>
      </c>
      <c r="R16" s="2">
        <f>SUM($F4:R4)</f>
        <v>551</v>
      </c>
    </row>
    <row r="17" spans="1:18">
      <c r="A17" s="5" t="s">
        <v>17</v>
      </c>
      <c r="B17" s="4" t="s">
        <v>18</v>
      </c>
      <c r="D17" s="2"/>
      <c r="F17" s="2">
        <f>SUM($F5:F5)</f>
        <v>35</v>
      </c>
      <c r="G17" s="2">
        <f>SUM($F5:G5)</f>
        <v>84</v>
      </c>
      <c r="H17" s="2">
        <f>SUM($F5:H5)</f>
        <v>126</v>
      </c>
      <c r="I17" s="2">
        <f>SUM($F5:I5)</f>
        <v>170</v>
      </c>
      <c r="J17" s="2">
        <f>SUM($F5:J5)</f>
        <v>210</v>
      </c>
      <c r="K17" s="2">
        <f>SUM($F5:K5)</f>
        <v>247</v>
      </c>
      <c r="L17" s="2">
        <f>SUM($F5:L5)</f>
        <v>286</v>
      </c>
      <c r="M17" s="2">
        <f>SUM($F5:M5)</f>
        <v>322</v>
      </c>
      <c r="N17" s="2">
        <f>SUM($F5:N5)</f>
        <v>362</v>
      </c>
      <c r="O17" s="2">
        <f>SUM($F5:O5)</f>
        <v>404</v>
      </c>
      <c r="P17" s="2">
        <f>SUM($F5:P5)</f>
        <v>445</v>
      </c>
      <c r="Q17" s="2">
        <f>SUM($F5:Q5)</f>
        <v>486</v>
      </c>
      <c r="R17" s="2">
        <f>SUM($F5:R5)</f>
        <v>525</v>
      </c>
    </row>
    <row r="18" spans="1:18">
      <c r="A18" s="5" t="s">
        <v>19</v>
      </c>
      <c r="B18" s="6" t="s">
        <v>20</v>
      </c>
      <c r="D18" s="2"/>
      <c r="F18" s="2">
        <f>SUM($F6:F6)</f>
        <v>36</v>
      </c>
      <c r="G18" s="2">
        <f>SUM($F6:G6)</f>
        <v>60</v>
      </c>
      <c r="H18" s="2">
        <f>SUM($F6:H6)</f>
        <v>95</v>
      </c>
      <c r="I18" s="2">
        <f>SUM($F6:I6)</f>
        <v>140</v>
      </c>
      <c r="J18" s="2">
        <f>SUM($F6:J6)</f>
        <v>179</v>
      </c>
      <c r="K18" s="2">
        <f>SUM($F6:K6)</f>
        <v>213</v>
      </c>
      <c r="L18" s="2">
        <f>SUM($F6:L6)</f>
        <v>242</v>
      </c>
      <c r="M18" s="2">
        <f>SUM($F6:M6)</f>
        <v>277</v>
      </c>
      <c r="N18" s="2">
        <f>SUM($F6:N6)</f>
        <v>315</v>
      </c>
      <c r="O18" s="2">
        <f>SUM($F6:O6)</f>
        <v>353</v>
      </c>
      <c r="P18" s="2">
        <f>SUM($F6:P6)</f>
        <v>383</v>
      </c>
      <c r="Q18" s="2">
        <f>SUM($F6:Q6)</f>
        <v>420</v>
      </c>
      <c r="R18" s="2">
        <f>SUM($F6:R6)</f>
        <v>452</v>
      </c>
    </row>
    <row r="19" spans="1:18">
      <c r="A19" s="7"/>
      <c r="D19" s="2"/>
      <c r="F19" s="2">
        <f>SUM($F7:F7)</f>
        <v>27</v>
      </c>
      <c r="G19" s="2">
        <f>SUM($F7:G7)</f>
        <v>60</v>
      </c>
      <c r="H19" s="2">
        <f>SUM($F7:H7)</f>
        <v>99</v>
      </c>
      <c r="I19" s="2">
        <f>SUM($F7:I7)</f>
        <v>132</v>
      </c>
      <c r="J19" s="2">
        <f>SUM($F7:J7)</f>
        <v>169</v>
      </c>
      <c r="K19" s="2">
        <f>SUM($F7:K7)</f>
        <v>190</v>
      </c>
      <c r="L19" s="2">
        <f>SUM($F7:L7)</f>
        <v>230</v>
      </c>
      <c r="M19" s="2">
        <f>SUM($F7:M7)</f>
        <v>270</v>
      </c>
      <c r="N19" s="2">
        <f>SUM($F7:N7)</f>
        <v>300</v>
      </c>
      <c r="O19" s="2">
        <f>SUM($F7:O7)</f>
        <v>341</v>
      </c>
      <c r="P19" s="2">
        <f>SUM($F7:P7)</f>
        <v>365</v>
      </c>
      <c r="Q19" s="2">
        <f>SUM($F7:Q7)</f>
        <v>396</v>
      </c>
      <c r="R19" s="2">
        <f>SUM($F7:R7)</f>
        <v>439</v>
      </c>
    </row>
    <row r="20" spans="1:18">
      <c r="A20" s="7"/>
      <c r="B20" s="4" t="s">
        <v>21</v>
      </c>
      <c r="D20" s="2"/>
      <c r="F20" s="2">
        <f>SUM($F8:F8)</f>
        <v>29</v>
      </c>
      <c r="G20" s="2">
        <f>SUM($F8:G8)</f>
        <v>54</v>
      </c>
      <c r="H20" s="2">
        <f>SUM($F8:H8)</f>
        <v>88</v>
      </c>
      <c r="I20" s="2">
        <f>SUM($F8:I8)</f>
        <v>119</v>
      </c>
      <c r="J20" s="2">
        <f>SUM($F8:J8)</f>
        <v>154</v>
      </c>
      <c r="K20" s="2">
        <f>SUM($F8:K8)</f>
        <v>177</v>
      </c>
      <c r="L20" s="2">
        <f>SUM($F8:L8)</f>
        <v>218</v>
      </c>
      <c r="M20" s="2">
        <f>SUM($F8:M8)</f>
        <v>246</v>
      </c>
      <c r="N20" s="2">
        <f>SUM($F8:N8)</f>
        <v>283</v>
      </c>
      <c r="O20" s="2">
        <f>SUM($F8:O8)</f>
        <v>315</v>
      </c>
      <c r="P20" s="2">
        <f>SUM($F8:P8)</f>
        <v>347</v>
      </c>
      <c r="Q20" s="2">
        <f>SUM($F8:Q8)</f>
        <v>382</v>
      </c>
      <c r="R20" s="2">
        <f>SUM($F8:R8)</f>
        <v>415</v>
      </c>
    </row>
    <row r="21" spans="1:18">
      <c r="F21" s="2">
        <f>SUM($F9:F9)</f>
        <v>11</v>
      </c>
      <c r="G21" s="2">
        <f>SUM($F9:G9)</f>
        <v>48</v>
      </c>
      <c r="H21" s="2">
        <f>SUM($F9:H9)</f>
        <v>72</v>
      </c>
      <c r="I21" s="2">
        <f>SUM($F9:I9)</f>
        <v>91</v>
      </c>
      <c r="J21" s="2">
        <f>SUM($F9:J9)</f>
        <v>120</v>
      </c>
      <c r="K21" s="2">
        <f>SUM($F9:K9)</f>
        <v>145</v>
      </c>
      <c r="L21" s="2">
        <f>SUM($F9:L9)</f>
        <v>170</v>
      </c>
      <c r="M21" s="2">
        <f>SUM($F9:M9)</f>
        <v>192</v>
      </c>
      <c r="N21" s="2">
        <f>SUM($F9:N9)</f>
        <v>234</v>
      </c>
      <c r="O21" s="2">
        <f>SUM($F9:O9)</f>
        <v>259</v>
      </c>
      <c r="P21" s="2">
        <f>SUM($F9:P9)</f>
        <v>295</v>
      </c>
      <c r="Q21" s="2">
        <f>SUM($F9:Q9)</f>
        <v>318</v>
      </c>
      <c r="R21" s="2">
        <f>SUM($F9:R9)</f>
        <v>349</v>
      </c>
    </row>
    <row r="22" spans="1:18">
      <c r="F22" s="2">
        <f>SUM($F10:F10)</f>
        <v>26</v>
      </c>
      <c r="G22" s="2">
        <f>SUM($F10:G10)</f>
        <v>46</v>
      </c>
      <c r="H22" s="2">
        <f>SUM($F10:H10)</f>
        <v>77</v>
      </c>
      <c r="I22" s="2">
        <f>SUM($F10:I10)</f>
        <v>111</v>
      </c>
      <c r="J22" s="2">
        <f>SUM($F10:J10)</f>
        <v>138</v>
      </c>
      <c r="K22" s="2">
        <f>SUM($F10:K10)</f>
        <v>172</v>
      </c>
      <c r="L22" s="2">
        <f>SUM($F10:L10)</f>
        <v>198</v>
      </c>
      <c r="M22" s="2">
        <f>SUM($F10:M10)</f>
        <v>214</v>
      </c>
      <c r="N22" s="2">
        <f>SUM($F10:N10)</f>
        <v>238</v>
      </c>
      <c r="O22" s="2">
        <f>SUM($F10:O10)</f>
        <v>268</v>
      </c>
      <c r="P22" s="2">
        <f>SUM($F10:P10)</f>
        <v>297</v>
      </c>
      <c r="Q22" s="2">
        <f>SUM($F10:Q10)</f>
        <v>311</v>
      </c>
      <c r="R22" s="2">
        <f>SUM($F10:R10)</f>
        <v>332</v>
      </c>
    </row>
    <row r="23" spans="1:18">
      <c r="F23" s="2">
        <f t="shared" ref="F23:R23" si="14">MAX(F15:F22)</f>
        <v>43</v>
      </c>
      <c r="G23" s="2">
        <f t="shared" si="14"/>
        <v>90</v>
      </c>
      <c r="H23" s="2">
        <f t="shared" si="14"/>
        <v>133</v>
      </c>
      <c r="I23" s="2">
        <f t="shared" si="14"/>
        <v>182</v>
      </c>
      <c r="J23" s="2">
        <f t="shared" si="14"/>
        <v>230</v>
      </c>
      <c r="K23" s="2">
        <f t="shared" si="14"/>
        <v>278</v>
      </c>
      <c r="L23" s="2">
        <f t="shared" si="14"/>
        <v>328</v>
      </c>
      <c r="M23" s="2">
        <f t="shared" si="14"/>
        <v>377</v>
      </c>
      <c r="N23" s="2">
        <f t="shared" si="14"/>
        <v>425</v>
      </c>
      <c r="O23" s="2">
        <f t="shared" si="14"/>
        <v>473</v>
      </c>
      <c r="P23" s="2">
        <f t="shared" si="14"/>
        <v>519</v>
      </c>
      <c r="Q23" s="2">
        <f t="shared" si="14"/>
        <v>567</v>
      </c>
      <c r="R23" s="2">
        <f t="shared" si="14"/>
        <v>617</v>
      </c>
    </row>
    <row r="24" spans="1:18"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</row>
    <row r="26" spans="1:18"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</row>
    <row r="28" spans="1:18">
      <c r="E28" s="1" t="str">
        <f t="shared" ref="E28:E35" si="15">B3</f>
        <v>Paweł Kikel</v>
      </c>
      <c r="F28" s="8">
        <f t="shared" ref="F28:R28" si="16">F15/F$23</f>
        <v>1</v>
      </c>
      <c r="G28" s="8">
        <f t="shared" si="16"/>
        <v>1</v>
      </c>
      <c r="H28" s="8">
        <f t="shared" si="16"/>
        <v>1</v>
      </c>
      <c r="I28" s="8">
        <f t="shared" si="16"/>
        <v>1</v>
      </c>
      <c r="J28" s="8">
        <f t="shared" si="16"/>
        <v>1</v>
      </c>
      <c r="K28" s="8">
        <f t="shared" si="16"/>
        <v>1</v>
      </c>
      <c r="L28" s="8">
        <f t="shared" si="16"/>
        <v>1</v>
      </c>
      <c r="M28" s="8">
        <f t="shared" si="16"/>
        <v>1</v>
      </c>
      <c r="N28" s="8">
        <f t="shared" si="16"/>
        <v>1</v>
      </c>
      <c r="O28" s="8">
        <f t="shared" si="16"/>
        <v>1</v>
      </c>
      <c r="P28" s="8">
        <f t="shared" si="16"/>
        <v>1</v>
      </c>
      <c r="Q28" s="8">
        <f t="shared" si="16"/>
        <v>1</v>
      </c>
      <c r="R28" s="8">
        <f t="shared" si="16"/>
        <v>1</v>
      </c>
    </row>
    <row r="29" spans="1:18">
      <c r="E29" s="1" t="str">
        <f t="shared" si="15"/>
        <v>Robert "Gata" Piechota</v>
      </c>
      <c r="F29" s="8">
        <f t="shared" ref="F29:R29" si="17">F16/F$23</f>
        <v>0.95348837209302328</v>
      </c>
      <c r="G29" s="8">
        <f t="shared" si="17"/>
        <v>0.93333333333333335</v>
      </c>
      <c r="H29" s="8">
        <f t="shared" si="17"/>
        <v>0.98496240601503759</v>
      </c>
      <c r="I29" s="8">
        <f t="shared" si="17"/>
        <v>0.94505494505494503</v>
      </c>
      <c r="J29" s="8">
        <f t="shared" si="17"/>
        <v>0.9</v>
      </c>
      <c r="K29" s="8">
        <f t="shared" si="17"/>
        <v>0.90647482014388492</v>
      </c>
      <c r="L29" s="8">
        <f t="shared" si="17"/>
        <v>0.91463414634146345</v>
      </c>
      <c r="M29" s="8">
        <f t="shared" si="17"/>
        <v>0.90981432360742709</v>
      </c>
      <c r="N29" s="8">
        <f t="shared" si="17"/>
        <v>0.9105882352941177</v>
      </c>
      <c r="O29" s="8">
        <f t="shared" si="17"/>
        <v>0.89429175475687106</v>
      </c>
      <c r="P29" s="8">
        <f t="shared" si="17"/>
        <v>0.90173410404624277</v>
      </c>
      <c r="Q29" s="8">
        <f t="shared" si="17"/>
        <v>0.90123456790123457</v>
      </c>
      <c r="R29" s="8">
        <f t="shared" si="17"/>
        <v>0.89303079416531606</v>
      </c>
    </row>
    <row r="30" spans="1:18">
      <c r="E30" s="1" t="str">
        <f t="shared" si="15"/>
        <v>Krzysztof "FAZIK" Brzeziński</v>
      </c>
      <c r="F30" s="8">
        <f t="shared" ref="F30:R30" si="18">F17/F$23</f>
        <v>0.81395348837209303</v>
      </c>
      <c r="G30" s="8">
        <f t="shared" si="18"/>
        <v>0.93333333333333335</v>
      </c>
      <c r="H30" s="8">
        <f t="shared" si="18"/>
        <v>0.94736842105263153</v>
      </c>
      <c r="I30" s="8">
        <f t="shared" si="18"/>
        <v>0.93406593406593408</v>
      </c>
      <c r="J30" s="8">
        <f t="shared" si="18"/>
        <v>0.91304347826086951</v>
      </c>
      <c r="K30" s="8">
        <f t="shared" si="18"/>
        <v>0.88848920863309355</v>
      </c>
      <c r="L30" s="8">
        <f t="shared" si="18"/>
        <v>0.87195121951219512</v>
      </c>
      <c r="M30" s="8">
        <f t="shared" si="18"/>
        <v>0.85411140583554379</v>
      </c>
      <c r="N30" s="8">
        <f t="shared" si="18"/>
        <v>0.85176470588235298</v>
      </c>
      <c r="O30" s="8">
        <f t="shared" si="18"/>
        <v>0.85412262156448204</v>
      </c>
      <c r="P30" s="8">
        <f t="shared" si="18"/>
        <v>0.8574181117533719</v>
      </c>
      <c r="Q30" s="8">
        <f t="shared" si="18"/>
        <v>0.8571428571428571</v>
      </c>
      <c r="R30" s="8">
        <f t="shared" si="18"/>
        <v>0.85089141004862234</v>
      </c>
    </row>
    <row r="31" spans="1:18">
      <c r="E31" s="1" t="str">
        <f t="shared" si="15"/>
        <v>Mateusz Jezierski</v>
      </c>
      <c r="F31" s="8">
        <f t="shared" ref="F31:R31" si="19">F18/F$23</f>
        <v>0.83720930232558144</v>
      </c>
      <c r="G31" s="8">
        <f t="shared" si="19"/>
        <v>0.66666666666666663</v>
      </c>
      <c r="H31" s="8">
        <f t="shared" si="19"/>
        <v>0.7142857142857143</v>
      </c>
      <c r="I31" s="8">
        <f t="shared" si="19"/>
        <v>0.76923076923076927</v>
      </c>
      <c r="J31" s="8">
        <f t="shared" si="19"/>
        <v>0.77826086956521734</v>
      </c>
      <c r="K31" s="8">
        <f t="shared" si="19"/>
        <v>0.76618705035971224</v>
      </c>
      <c r="L31" s="8">
        <f t="shared" si="19"/>
        <v>0.73780487804878048</v>
      </c>
      <c r="M31" s="8">
        <f t="shared" si="19"/>
        <v>0.73474801061007955</v>
      </c>
      <c r="N31" s="8">
        <f t="shared" si="19"/>
        <v>0.74117647058823533</v>
      </c>
      <c r="O31" s="8">
        <f t="shared" si="19"/>
        <v>0.7463002114164905</v>
      </c>
      <c r="P31" s="8">
        <f t="shared" si="19"/>
        <v>0.73795761078998068</v>
      </c>
      <c r="Q31" s="8">
        <f t="shared" si="19"/>
        <v>0.7407407407407407</v>
      </c>
      <c r="R31" s="8">
        <f t="shared" si="19"/>
        <v>0.73257698541329008</v>
      </c>
    </row>
    <row r="32" spans="1:18">
      <c r="E32" s="1" t="str">
        <f t="shared" si="15"/>
        <v>Kostiantyn Fedotov</v>
      </c>
      <c r="F32" s="8">
        <f t="shared" ref="F32:R32" si="20">F19/F$23</f>
        <v>0.62790697674418605</v>
      </c>
      <c r="G32" s="8">
        <f t="shared" si="20"/>
        <v>0.66666666666666663</v>
      </c>
      <c r="H32" s="8">
        <f t="shared" si="20"/>
        <v>0.74436090225563911</v>
      </c>
      <c r="I32" s="8">
        <f t="shared" si="20"/>
        <v>0.72527472527472525</v>
      </c>
      <c r="J32" s="8">
        <f t="shared" si="20"/>
        <v>0.73478260869565215</v>
      </c>
      <c r="K32" s="8">
        <f t="shared" si="20"/>
        <v>0.68345323741007191</v>
      </c>
      <c r="L32" s="8">
        <f t="shared" si="20"/>
        <v>0.70121951219512191</v>
      </c>
      <c r="M32" s="8">
        <f t="shared" si="20"/>
        <v>0.71618037135278512</v>
      </c>
      <c r="N32" s="8">
        <f t="shared" si="20"/>
        <v>0.70588235294117652</v>
      </c>
      <c r="O32" s="8">
        <f t="shared" si="20"/>
        <v>0.72093023255813948</v>
      </c>
      <c r="P32" s="8">
        <f t="shared" si="20"/>
        <v>0.7032755298651252</v>
      </c>
      <c r="Q32" s="8">
        <f t="shared" si="20"/>
        <v>0.69841269841269837</v>
      </c>
      <c r="R32" s="8">
        <f t="shared" si="20"/>
        <v>0.71150729335494323</v>
      </c>
    </row>
    <row r="33" spans="5:18">
      <c r="E33" s="1" t="str">
        <f t="shared" si="15"/>
        <v>Leszek "Haris" Jęczkowski</v>
      </c>
      <c r="F33" s="8">
        <f t="shared" ref="F33:R33" si="21">F20/F$23</f>
        <v>0.67441860465116277</v>
      </c>
      <c r="G33" s="8">
        <f t="shared" si="21"/>
        <v>0.6</v>
      </c>
      <c r="H33" s="8">
        <f t="shared" si="21"/>
        <v>0.66165413533834583</v>
      </c>
      <c r="I33" s="8">
        <f t="shared" si="21"/>
        <v>0.65384615384615385</v>
      </c>
      <c r="J33" s="8">
        <f t="shared" si="21"/>
        <v>0.66956521739130437</v>
      </c>
      <c r="K33" s="8">
        <f t="shared" si="21"/>
        <v>0.63669064748201443</v>
      </c>
      <c r="L33" s="8">
        <f t="shared" si="21"/>
        <v>0.66463414634146345</v>
      </c>
      <c r="M33" s="8">
        <f t="shared" si="21"/>
        <v>0.65251989389920428</v>
      </c>
      <c r="N33" s="8">
        <f t="shared" si="21"/>
        <v>0.66588235294117648</v>
      </c>
      <c r="O33" s="8">
        <f t="shared" si="21"/>
        <v>0.66596194503171247</v>
      </c>
      <c r="P33" s="8">
        <f t="shared" si="21"/>
        <v>0.66859344894026973</v>
      </c>
      <c r="Q33" s="8">
        <f t="shared" si="21"/>
        <v>0.67372134038800702</v>
      </c>
      <c r="R33" s="8">
        <f t="shared" si="21"/>
        <v>0.67260940032414906</v>
      </c>
    </row>
    <row r="34" spans="5:18">
      <c r="E34" s="1" t="str">
        <f t="shared" si="15"/>
        <v>Dorota Janiszewska</v>
      </c>
      <c r="F34" s="8">
        <f t="shared" ref="F34:R34" si="22">F21/F$23</f>
        <v>0.2558139534883721</v>
      </c>
      <c r="G34" s="8">
        <f t="shared" si="22"/>
        <v>0.53333333333333333</v>
      </c>
      <c r="H34" s="8">
        <f t="shared" si="22"/>
        <v>0.54135338345864659</v>
      </c>
      <c r="I34" s="8">
        <f t="shared" si="22"/>
        <v>0.5</v>
      </c>
      <c r="J34" s="8">
        <f t="shared" si="22"/>
        <v>0.52173913043478259</v>
      </c>
      <c r="K34" s="8">
        <f t="shared" si="22"/>
        <v>0.52158273381294962</v>
      </c>
      <c r="L34" s="8">
        <f t="shared" si="22"/>
        <v>0.51829268292682928</v>
      </c>
      <c r="M34" s="8">
        <f t="shared" si="22"/>
        <v>0.50928381962864722</v>
      </c>
      <c r="N34" s="8">
        <f t="shared" si="22"/>
        <v>0.5505882352941176</v>
      </c>
      <c r="O34" s="8">
        <f t="shared" si="22"/>
        <v>0.54756871035940802</v>
      </c>
      <c r="P34" s="8">
        <f t="shared" si="22"/>
        <v>0.5684007707129094</v>
      </c>
      <c r="Q34" s="8">
        <f t="shared" si="22"/>
        <v>0.56084656084656082</v>
      </c>
      <c r="R34" s="8">
        <f t="shared" si="22"/>
        <v>0.56564019448946512</v>
      </c>
    </row>
    <row r="35" spans="5:18">
      <c r="E35" s="1" t="str">
        <f t="shared" si="15"/>
        <v>Bartłomiej Gajewski</v>
      </c>
      <c r="F35" s="8">
        <f t="shared" ref="F35:R35" si="23">F22/F$23</f>
        <v>0.60465116279069764</v>
      </c>
      <c r="G35" s="8">
        <f t="shared" si="23"/>
        <v>0.51111111111111107</v>
      </c>
      <c r="H35" s="8">
        <f t="shared" si="23"/>
        <v>0.57894736842105265</v>
      </c>
      <c r="I35" s="8">
        <f t="shared" si="23"/>
        <v>0.60989010989010994</v>
      </c>
      <c r="J35" s="8">
        <f t="shared" si="23"/>
        <v>0.6</v>
      </c>
      <c r="K35" s="8">
        <f t="shared" si="23"/>
        <v>0.61870503597122306</v>
      </c>
      <c r="L35" s="8">
        <f t="shared" si="23"/>
        <v>0.60365853658536583</v>
      </c>
      <c r="M35" s="8">
        <f t="shared" si="23"/>
        <v>0.56763925729442966</v>
      </c>
      <c r="N35" s="8">
        <f t="shared" si="23"/>
        <v>0.56000000000000005</v>
      </c>
      <c r="O35" s="8">
        <f t="shared" si="23"/>
        <v>0.56659619450317122</v>
      </c>
      <c r="P35" s="8">
        <f t="shared" si="23"/>
        <v>0.5722543352601156</v>
      </c>
      <c r="Q35" s="8">
        <f t="shared" si="23"/>
        <v>0.54850088183421519</v>
      </c>
      <c r="R35" s="8">
        <f t="shared" si="23"/>
        <v>0.53808752025931927</v>
      </c>
    </row>
    <row r="36" spans="5:18"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</row>
    <row r="37" spans="5:18"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</row>
    <row r="38" spans="5:18"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</row>
    <row r="39" spans="5:18"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</row>
    <row r="40" spans="5:18"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</row>
    <row r="41" spans="5:18"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</row>
  </sheetData>
  <mergeCells count="19"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  <mergeCell ref="U1:X1"/>
    <mergeCell ref="M1:M2"/>
    <mergeCell ref="N1:N2"/>
    <mergeCell ref="O1:O2"/>
    <mergeCell ref="P1:P2"/>
    <mergeCell ref="Q1:Q2"/>
    <mergeCell ref="R1:R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AE35"/>
  <sheetViews>
    <sheetView workbookViewId="0">
      <selection sqref="A1:A2"/>
    </sheetView>
  </sheetViews>
  <sheetFormatPr defaultRowHeight="15"/>
  <cols>
    <col min="2" max="2" width="32.7109375" customWidth="1"/>
    <col min="3" max="3" width="11.42578125" customWidth="1"/>
    <col min="4" max="4" width="4.85546875" customWidth="1"/>
    <col min="6" max="14" width="6.5703125" bestFit="1" customWidth="1"/>
    <col min="15" max="18" width="6.5703125" customWidth="1"/>
    <col min="26" max="26" width="14" customWidth="1"/>
    <col min="27" max="27" width="5.7109375" customWidth="1"/>
    <col min="28" max="28" width="13.7109375" customWidth="1"/>
    <col min="29" max="29" width="4.5703125" customWidth="1"/>
    <col min="30" max="30" width="7.140625" customWidth="1"/>
    <col min="31" max="31" width="4.85546875" customWidth="1"/>
  </cols>
  <sheetData>
    <row r="1" spans="1:31" ht="14.45" customHeight="1">
      <c r="A1" s="44" t="s">
        <v>0</v>
      </c>
      <c r="B1" s="44" t="s">
        <v>1</v>
      </c>
      <c r="C1" s="44" t="s">
        <v>2</v>
      </c>
      <c r="D1" s="45" t="s">
        <v>3</v>
      </c>
      <c r="E1" s="47" t="s">
        <v>4</v>
      </c>
      <c r="F1" s="43">
        <v>1</v>
      </c>
      <c r="G1" s="43">
        <v>2</v>
      </c>
      <c r="H1" s="43">
        <v>3</v>
      </c>
      <c r="I1" s="43">
        <v>4</v>
      </c>
      <c r="J1" s="43">
        <v>5</v>
      </c>
      <c r="K1" s="43">
        <v>6</v>
      </c>
      <c r="L1" s="43">
        <v>7</v>
      </c>
      <c r="M1" s="43">
        <v>8</v>
      </c>
      <c r="N1" s="43">
        <v>9</v>
      </c>
      <c r="O1" s="43">
        <v>10</v>
      </c>
      <c r="P1" s="43">
        <v>11</v>
      </c>
      <c r="Q1" s="43">
        <v>12</v>
      </c>
      <c r="R1" s="43">
        <v>13</v>
      </c>
      <c r="S1" s="41"/>
      <c r="T1" s="41"/>
      <c r="U1" s="41"/>
      <c r="V1" s="41"/>
      <c r="W1" s="41"/>
      <c r="X1" s="22" t="s">
        <v>32</v>
      </c>
      <c r="Y1" s="22" t="s">
        <v>31</v>
      </c>
      <c r="Z1" s="42" t="s">
        <v>23</v>
      </c>
      <c r="AA1" s="42"/>
      <c r="AB1" s="42"/>
      <c r="AC1" s="42"/>
      <c r="AD1" s="20" t="s">
        <v>26</v>
      </c>
      <c r="AE1" s="30">
        <f>65*5</f>
        <v>325</v>
      </c>
    </row>
    <row r="2" spans="1:31">
      <c r="A2" s="44"/>
      <c r="B2" s="44"/>
      <c r="C2" s="44"/>
      <c r="D2" s="46"/>
      <c r="E2" s="47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31">
        <v>0</v>
      </c>
      <c r="T2" s="37">
        <v>1</v>
      </c>
      <c r="U2" s="38">
        <v>2</v>
      </c>
      <c r="V2" s="39">
        <v>3</v>
      </c>
      <c r="W2" s="40">
        <v>4</v>
      </c>
      <c r="Z2" t="s">
        <v>24</v>
      </c>
      <c r="AA2" s="7" t="s">
        <v>29</v>
      </c>
      <c r="AB2" t="s">
        <v>22</v>
      </c>
      <c r="AC2" s="7" t="s">
        <v>29</v>
      </c>
      <c r="AD2" t="s">
        <v>25</v>
      </c>
      <c r="AE2" s="7" t="s">
        <v>29</v>
      </c>
    </row>
    <row r="3" spans="1:31">
      <c r="A3" s="9">
        <v>1</v>
      </c>
      <c r="B3" s="11" t="s">
        <v>30</v>
      </c>
      <c r="C3" s="12" t="s">
        <v>5</v>
      </c>
      <c r="D3" s="12" t="s">
        <v>50</v>
      </c>
      <c r="E3" s="13">
        <f t="shared" ref="E3:E8" si="0">SUM(F3:R3)</f>
        <v>192</v>
      </c>
      <c r="F3" s="17">
        <v>12</v>
      </c>
      <c r="G3" s="17">
        <v>19</v>
      </c>
      <c r="H3" s="17">
        <v>10</v>
      </c>
      <c r="I3" s="17">
        <v>19</v>
      </c>
      <c r="J3" s="17">
        <v>17</v>
      </c>
      <c r="K3" s="17">
        <v>15</v>
      </c>
      <c r="L3" s="17">
        <v>18</v>
      </c>
      <c r="M3" s="17">
        <v>13</v>
      </c>
      <c r="N3" s="17">
        <v>14</v>
      </c>
      <c r="O3" s="17">
        <v>20</v>
      </c>
      <c r="P3" s="17">
        <v>15</v>
      </c>
      <c r="Q3" s="17">
        <v>15</v>
      </c>
      <c r="R3" s="17">
        <f>SUM(S3:W3)</f>
        <v>5</v>
      </c>
      <c r="S3" s="17">
        <v>5</v>
      </c>
      <c r="T3" s="17"/>
      <c r="U3" s="17"/>
      <c r="V3" s="17"/>
      <c r="W3" s="17"/>
      <c r="X3" s="24">
        <f t="shared" ref="X3:X8" si="1">E3/13</f>
        <v>14.76923076923077</v>
      </c>
      <c r="Y3" s="24">
        <f t="shared" ref="Y3:Y8" si="2">X3/5</f>
        <v>2.953846153846154</v>
      </c>
      <c r="AD3">
        <f t="shared" ref="AD3:AD7" si="3">E3-$AE$1</f>
        <v>-133</v>
      </c>
      <c r="AE3" s="19">
        <f t="shared" ref="AE3:AE7" si="4">E3/$AE$1</f>
        <v>0.59076923076923082</v>
      </c>
    </row>
    <row r="4" spans="1:31">
      <c r="A4" s="9">
        <v>2</v>
      </c>
      <c r="B4" s="11" t="s">
        <v>7</v>
      </c>
      <c r="C4" s="10" t="s">
        <v>5</v>
      </c>
      <c r="D4" s="12" t="s">
        <v>6</v>
      </c>
      <c r="E4" s="13">
        <f t="shared" si="0"/>
        <v>183</v>
      </c>
      <c r="F4" s="14">
        <v>5</v>
      </c>
      <c r="G4" s="14">
        <v>14</v>
      </c>
      <c r="H4" s="14">
        <v>20</v>
      </c>
      <c r="I4" s="14">
        <v>15</v>
      </c>
      <c r="J4" s="14">
        <v>15</v>
      </c>
      <c r="K4" s="14">
        <v>6</v>
      </c>
      <c r="L4" s="14">
        <v>11</v>
      </c>
      <c r="M4" s="14">
        <v>11</v>
      </c>
      <c r="N4" s="14">
        <v>18</v>
      </c>
      <c r="O4" s="14">
        <v>19</v>
      </c>
      <c r="P4" s="14">
        <v>15</v>
      </c>
      <c r="Q4" s="14">
        <v>19</v>
      </c>
      <c r="R4" s="14">
        <f t="shared" ref="R4:R8" si="5">SUM(S4:W4)</f>
        <v>15</v>
      </c>
      <c r="S4" s="14">
        <v>1</v>
      </c>
      <c r="T4" s="14">
        <v>4</v>
      </c>
      <c r="U4" s="14">
        <v>3</v>
      </c>
      <c r="V4" s="14">
        <v>4</v>
      </c>
      <c r="W4" s="14">
        <v>3</v>
      </c>
      <c r="X4" s="24">
        <f t="shared" si="1"/>
        <v>14.076923076923077</v>
      </c>
      <c r="Y4" s="24">
        <f t="shared" si="2"/>
        <v>2.8153846153846152</v>
      </c>
      <c r="Z4">
        <f>E3-E4</f>
        <v>9</v>
      </c>
      <c r="AA4" s="19">
        <f t="shared" ref="AA4:AA7" si="6">E4/E3</f>
        <v>0.953125</v>
      </c>
      <c r="AB4">
        <f t="shared" ref="AB4:AB7" si="7">E4-E$3</f>
        <v>-9</v>
      </c>
      <c r="AC4" s="19">
        <f t="shared" ref="AC4:AC7" si="8">E4/E$3</f>
        <v>0.953125</v>
      </c>
      <c r="AD4">
        <f t="shared" si="3"/>
        <v>-142</v>
      </c>
      <c r="AE4" s="19">
        <f t="shared" si="4"/>
        <v>0.56307692307692303</v>
      </c>
    </row>
    <row r="5" spans="1:31">
      <c r="A5" s="9">
        <v>2</v>
      </c>
      <c r="B5" s="11" t="s">
        <v>27</v>
      </c>
      <c r="C5" s="12" t="s">
        <v>5</v>
      </c>
      <c r="D5" s="12" t="s">
        <v>9</v>
      </c>
      <c r="E5" s="13">
        <f t="shared" si="0"/>
        <v>183</v>
      </c>
      <c r="F5" s="17">
        <v>13</v>
      </c>
      <c r="G5" s="17">
        <v>11</v>
      </c>
      <c r="H5" s="17">
        <v>8</v>
      </c>
      <c r="I5" s="17">
        <v>12</v>
      </c>
      <c r="J5" s="17">
        <v>14</v>
      </c>
      <c r="K5" s="17">
        <v>17</v>
      </c>
      <c r="L5" s="17">
        <v>13</v>
      </c>
      <c r="M5" s="17">
        <v>16</v>
      </c>
      <c r="N5" s="17">
        <v>17</v>
      </c>
      <c r="O5" s="17">
        <v>15</v>
      </c>
      <c r="P5" s="17">
        <v>17</v>
      </c>
      <c r="Q5" s="17">
        <v>21</v>
      </c>
      <c r="R5" s="17">
        <f t="shared" si="5"/>
        <v>9</v>
      </c>
      <c r="S5" s="17">
        <v>5</v>
      </c>
      <c r="T5" s="17">
        <v>4</v>
      </c>
      <c r="U5" s="17"/>
      <c r="V5" s="17"/>
      <c r="W5" s="17"/>
      <c r="X5" s="24">
        <f t="shared" si="1"/>
        <v>14.076923076923077</v>
      </c>
      <c r="Y5" s="24">
        <f t="shared" si="2"/>
        <v>2.8153846153846152</v>
      </c>
      <c r="Z5">
        <f t="shared" ref="Z5:Z8" si="9">E4-E5</f>
        <v>0</v>
      </c>
      <c r="AA5" s="19">
        <f t="shared" si="6"/>
        <v>1</v>
      </c>
      <c r="AB5">
        <f t="shared" si="7"/>
        <v>-9</v>
      </c>
      <c r="AC5" s="19">
        <f t="shared" si="8"/>
        <v>0.953125</v>
      </c>
      <c r="AD5">
        <f t="shared" si="3"/>
        <v>-142</v>
      </c>
      <c r="AE5" s="19">
        <f t="shared" si="4"/>
        <v>0.56307692307692303</v>
      </c>
    </row>
    <row r="6" spans="1:31">
      <c r="A6" s="9">
        <v>4</v>
      </c>
      <c r="B6" s="11" t="s">
        <v>54</v>
      </c>
      <c r="C6" s="12" t="s">
        <v>5</v>
      </c>
      <c r="D6" s="12" t="s">
        <v>6</v>
      </c>
      <c r="E6" s="13">
        <f t="shared" si="0"/>
        <v>152</v>
      </c>
      <c r="F6" s="14">
        <v>10</v>
      </c>
      <c r="G6" s="14">
        <v>7</v>
      </c>
      <c r="H6" s="14">
        <v>21</v>
      </c>
      <c r="I6" s="14">
        <v>15</v>
      </c>
      <c r="J6" s="14">
        <v>11</v>
      </c>
      <c r="K6" s="14">
        <v>14</v>
      </c>
      <c r="L6" s="14">
        <v>14</v>
      </c>
      <c r="M6" s="14">
        <v>11</v>
      </c>
      <c r="N6" s="14">
        <v>9</v>
      </c>
      <c r="O6" s="14">
        <v>8</v>
      </c>
      <c r="P6" s="14">
        <v>17</v>
      </c>
      <c r="Q6" s="14">
        <v>15</v>
      </c>
      <c r="R6" s="14">
        <f t="shared" si="5"/>
        <v>0</v>
      </c>
      <c r="S6" s="14">
        <v>0</v>
      </c>
      <c r="T6" s="14"/>
      <c r="U6" s="14"/>
      <c r="V6" s="14"/>
      <c r="W6" s="14"/>
      <c r="X6" s="24">
        <f t="shared" si="1"/>
        <v>11.692307692307692</v>
      </c>
      <c r="Y6" s="24">
        <f t="shared" si="2"/>
        <v>2.3384615384615381</v>
      </c>
      <c r="Z6">
        <f t="shared" si="9"/>
        <v>31</v>
      </c>
      <c r="AA6" s="19">
        <f t="shared" si="6"/>
        <v>0.8306010928961749</v>
      </c>
      <c r="AB6">
        <f t="shared" si="7"/>
        <v>-40</v>
      </c>
      <c r="AC6" s="19">
        <f t="shared" si="8"/>
        <v>0.79166666666666663</v>
      </c>
      <c r="AD6">
        <f t="shared" si="3"/>
        <v>-173</v>
      </c>
      <c r="AE6" s="19">
        <f t="shared" si="4"/>
        <v>0.46769230769230768</v>
      </c>
    </row>
    <row r="7" spans="1:31">
      <c r="A7" s="9">
        <v>5</v>
      </c>
      <c r="B7" s="11" t="s">
        <v>35</v>
      </c>
      <c r="C7" s="12" t="s">
        <v>5</v>
      </c>
      <c r="D7" s="12" t="s">
        <v>9</v>
      </c>
      <c r="E7" s="13">
        <f t="shared" si="0"/>
        <v>90</v>
      </c>
      <c r="F7" s="17">
        <v>4</v>
      </c>
      <c r="G7" s="17">
        <v>10</v>
      </c>
      <c r="H7" s="17">
        <v>18</v>
      </c>
      <c r="I7" s="17">
        <v>9</v>
      </c>
      <c r="J7" s="17">
        <v>4</v>
      </c>
      <c r="K7" s="17">
        <v>9</v>
      </c>
      <c r="L7" s="17">
        <v>8</v>
      </c>
      <c r="M7" s="17">
        <v>10</v>
      </c>
      <c r="N7" s="17">
        <v>4</v>
      </c>
      <c r="O7" s="17">
        <v>2</v>
      </c>
      <c r="P7" s="17">
        <v>6</v>
      </c>
      <c r="Q7" s="17">
        <v>6</v>
      </c>
      <c r="R7" s="17">
        <f t="shared" si="5"/>
        <v>0</v>
      </c>
      <c r="S7" s="17">
        <v>0</v>
      </c>
      <c r="T7" s="17"/>
      <c r="U7" s="17"/>
      <c r="V7" s="17"/>
      <c r="W7" s="17"/>
      <c r="X7" s="24">
        <f t="shared" si="1"/>
        <v>6.9230769230769234</v>
      </c>
      <c r="Y7" s="24">
        <f t="shared" si="2"/>
        <v>1.3846153846153846</v>
      </c>
      <c r="Z7">
        <f t="shared" si="9"/>
        <v>62</v>
      </c>
      <c r="AA7" s="19">
        <f t="shared" si="6"/>
        <v>0.59210526315789469</v>
      </c>
      <c r="AB7">
        <f t="shared" si="7"/>
        <v>-102</v>
      </c>
      <c r="AC7" s="19">
        <f t="shared" si="8"/>
        <v>0.46875</v>
      </c>
      <c r="AD7">
        <f t="shared" si="3"/>
        <v>-235</v>
      </c>
      <c r="AE7" s="19">
        <f t="shared" si="4"/>
        <v>0.27692307692307694</v>
      </c>
    </row>
    <row r="8" spans="1:31">
      <c r="A8" s="9">
        <v>6</v>
      </c>
      <c r="B8" s="11" t="s">
        <v>73</v>
      </c>
      <c r="C8" s="12" t="s">
        <v>72</v>
      </c>
      <c r="D8" s="12" t="s">
        <v>9</v>
      </c>
      <c r="E8" s="13">
        <f t="shared" si="0"/>
        <v>80</v>
      </c>
      <c r="F8" s="18">
        <v>4</v>
      </c>
      <c r="G8" s="18">
        <v>1</v>
      </c>
      <c r="H8" s="18">
        <v>0</v>
      </c>
      <c r="I8" s="18">
        <v>5</v>
      </c>
      <c r="J8" s="18">
        <v>8</v>
      </c>
      <c r="K8" s="18">
        <v>0</v>
      </c>
      <c r="L8" s="18">
        <v>7</v>
      </c>
      <c r="M8" s="18">
        <v>10</v>
      </c>
      <c r="N8" s="18">
        <v>12</v>
      </c>
      <c r="O8" s="18">
        <v>11</v>
      </c>
      <c r="P8" s="18">
        <v>10</v>
      </c>
      <c r="Q8" s="18">
        <v>10</v>
      </c>
      <c r="R8" s="18">
        <f t="shared" si="5"/>
        <v>2</v>
      </c>
      <c r="S8" s="18">
        <v>2</v>
      </c>
      <c r="T8" s="18"/>
      <c r="U8" s="18"/>
      <c r="V8" s="18"/>
      <c r="W8" s="18"/>
      <c r="X8" s="24">
        <f t="shared" si="1"/>
        <v>6.1538461538461542</v>
      </c>
      <c r="Y8" s="24">
        <f t="shared" si="2"/>
        <v>1.2307692307692308</v>
      </c>
      <c r="Z8">
        <f t="shared" si="9"/>
        <v>10</v>
      </c>
      <c r="AA8" s="19">
        <f>E8/E7</f>
        <v>0.88888888888888884</v>
      </c>
      <c r="AB8">
        <f>E8-E$3</f>
        <v>-112</v>
      </c>
      <c r="AC8" s="19">
        <f>E8/E$3</f>
        <v>0.41666666666666669</v>
      </c>
      <c r="AD8">
        <f>E8-$AE$1</f>
        <v>-245</v>
      </c>
      <c r="AE8" s="19">
        <f>E8/$AE$1</f>
        <v>0.24615384615384617</v>
      </c>
    </row>
    <row r="9" spans="1:31">
      <c r="A9" s="21"/>
      <c r="B9" s="23"/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</row>
    <row r="10" spans="1:31">
      <c r="B10" s="4" t="s">
        <v>11</v>
      </c>
      <c r="D10" s="2"/>
      <c r="E10" s="2"/>
      <c r="F10" s="2"/>
      <c r="G10" s="2"/>
      <c r="H10" s="2"/>
      <c r="I10" s="2"/>
      <c r="J10" s="3"/>
      <c r="K10" s="3"/>
      <c r="L10" s="3"/>
    </row>
    <row r="11" spans="1:31">
      <c r="A11" s="5" t="s">
        <v>12</v>
      </c>
      <c r="B11" s="4" t="s">
        <v>13</v>
      </c>
      <c r="D11" s="2"/>
      <c r="F11" s="2"/>
      <c r="G11" s="2"/>
      <c r="H11" s="2"/>
      <c r="I11" s="2"/>
      <c r="J11" s="3"/>
      <c r="K11" s="3"/>
      <c r="L11" s="3"/>
    </row>
    <row r="12" spans="1:31">
      <c r="A12" s="5" t="s">
        <v>9</v>
      </c>
      <c r="B12" s="4" t="s">
        <v>14</v>
      </c>
      <c r="D12" s="2"/>
      <c r="F12" s="2">
        <v>1</v>
      </c>
      <c r="G12" s="2">
        <v>2</v>
      </c>
      <c r="H12" s="2">
        <v>3</v>
      </c>
      <c r="I12" s="2">
        <v>4</v>
      </c>
      <c r="J12" s="2">
        <v>5</v>
      </c>
      <c r="K12" s="2">
        <v>6</v>
      </c>
      <c r="L12" s="2">
        <v>7</v>
      </c>
      <c r="M12" s="2">
        <v>8</v>
      </c>
      <c r="N12" s="2">
        <v>9</v>
      </c>
      <c r="O12" s="2">
        <v>10</v>
      </c>
      <c r="P12" s="2">
        <v>11</v>
      </c>
      <c r="Q12" s="2">
        <v>12</v>
      </c>
      <c r="R12" s="2">
        <v>13</v>
      </c>
    </row>
    <row r="13" spans="1:31">
      <c r="A13" s="5" t="s">
        <v>8</v>
      </c>
      <c r="B13" s="6" t="s">
        <v>15</v>
      </c>
      <c r="D13" s="2"/>
      <c r="F13" s="2">
        <f>SUM($F3:F3)</f>
        <v>12</v>
      </c>
      <c r="G13" s="2">
        <f>SUM($F3:G3)</f>
        <v>31</v>
      </c>
      <c r="H13" s="2">
        <f>SUM($F3:H3)</f>
        <v>41</v>
      </c>
      <c r="I13" s="2">
        <f>SUM($F3:I3)</f>
        <v>60</v>
      </c>
      <c r="J13" s="2">
        <f>SUM($F3:J3)</f>
        <v>77</v>
      </c>
      <c r="K13" s="2">
        <f>SUM($F3:K3)</f>
        <v>92</v>
      </c>
      <c r="L13" s="2">
        <f>SUM($F3:L3)</f>
        <v>110</v>
      </c>
      <c r="M13" s="2">
        <f>SUM($F3:M3)</f>
        <v>123</v>
      </c>
      <c r="N13" s="2">
        <f>SUM($F3:N3)</f>
        <v>137</v>
      </c>
      <c r="O13" s="2">
        <f>SUM($F3:O3)</f>
        <v>157</v>
      </c>
      <c r="P13" s="2">
        <f>SUM($F3:P3)</f>
        <v>172</v>
      </c>
      <c r="Q13" s="2">
        <f>SUM($F3:Q3)</f>
        <v>187</v>
      </c>
      <c r="R13" s="2">
        <f>SUM($F3:R3)</f>
        <v>192</v>
      </c>
    </row>
    <row r="14" spans="1:31">
      <c r="A14" s="5" t="s">
        <v>6</v>
      </c>
      <c r="B14" s="4" t="s">
        <v>16</v>
      </c>
      <c r="D14" s="2"/>
      <c r="F14" s="2">
        <f>SUM($F4:F4)</f>
        <v>5</v>
      </c>
      <c r="G14" s="2">
        <f>SUM($F4:G4)</f>
        <v>19</v>
      </c>
      <c r="H14" s="2">
        <f>SUM($F4:H4)</f>
        <v>39</v>
      </c>
      <c r="I14" s="2">
        <f>SUM($F4:I4)</f>
        <v>54</v>
      </c>
      <c r="J14" s="2">
        <f>SUM($F4:J4)</f>
        <v>69</v>
      </c>
      <c r="K14" s="2">
        <f>SUM($F4:K4)</f>
        <v>75</v>
      </c>
      <c r="L14" s="2">
        <f>SUM($F4:L4)</f>
        <v>86</v>
      </c>
      <c r="M14" s="2">
        <f>SUM($F4:M4)</f>
        <v>97</v>
      </c>
      <c r="N14" s="2">
        <f>SUM($F4:N4)</f>
        <v>115</v>
      </c>
      <c r="O14" s="2">
        <f>SUM($F4:O4)</f>
        <v>134</v>
      </c>
      <c r="P14" s="2">
        <f>SUM($F4:P4)</f>
        <v>149</v>
      </c>
      <c r="Q14" s="2">
        <f>SUM($F4:Q4)</f>
        <v>168</v>
      </c>
      <c r="R14" s="2">
        <f>SUM($F4:R4)</f>
        <v>183</v>
      </c>
    </row>
    <row r="15" spans="1:31">
      <c r="A15" s="5" t="s">
        <v>17</v>
      </c>
      <c r="B15" s="4" t="s">
        <v>18</v>
      </c>
      <c r="D15" s="2"/>
      <c r="F15" s="2">
        <f>SUM($F5:F5)</f>
        <v>13</v>
      </c>
      <c r="G15" s="2">
        <f>SUM($F5:G5)</f>
        <v>24</v>
      </c>
      <c r="H15" s="2">
        <f>SUM($F5:H5)</f>
        <v>32</v>
      </c>
      <c r="I15" s="2">
        <f>SUM($F5:I5)</f>
        <v>44</v>
      </c>
      <c r="J15" s="2">
        <f>SUM($F5:J5)</f>
        <v>58</v>
      </c>
      <c r="K15" s="2">
        <f>SUM($F5:K5)</f>
        <v>75</v>
      </c>
      <c r="L15" s="2">
        <f>SUM($F5:L5)</f>
        <v>88</v>
      </c>
      <c r="M15" s="2">
        <f>SUM($F5:M5)</f>
        <v>104</v>
      </c>
      <c r="N15" s="2">
        <f>SUM($F5:N5)</f>
        <v>121</v>
      </c>
      <c r="O15" s="2">
        <f>SUM($F5:O5)</f>
        <v>136</v>
      </c>
      <c r="P15" s="2">
        <f>SUM($F5:P5)</f>
        <v>153</v>
      </c>
      <c r="Q15" s="2">
        <f>SUM($F5:Q5)</f>
        <v>174</v>
      </c>
      <c r="R15" s="2">
        <f>SUM($F5:R5)</f>
        <v>183</v>
      </c>
    </row>
    <row r="16" spans="1:31">
      <c r="A16" s="5" t="s">
        <v>19</v>
      </c>
      <c r="B16" s="6" t="s">
        <v>20</v>
      </c>
      <c r="D16" s="2"/>
      <c r="F16" s="2">
        <f>SUM($F6:F6)</f>
        <v>10</v>
      </c>
      <c r="G16" s="2">
        <f>SUM($F6:G6)</f>
        <v>17</v>
      </c>
      <c r="H16" s="2">
        <f>SUM($F6:H6)</f>
        <v>38</v>
      </c>
      <c r="I16" s="2">
        <f>SUM($F6:I6)</f>
        <v>53</v>
      </c>
      <c r="J16" s="2">
        <f>SUM($F6:J6)</f>
        <v>64</v>
      </c>
      <c r="K16" s="2">
        <f>SUM($F6:K6)</f>
        <v>78</v>
      </c>
      <c r="L16" s="2">
        <f>SUM($F6:L6)</f>
        <v>92</v>
      </c>
      <c r="M16" s="2">
        <f>SUM($F6:M6)</f>
        <v>103</v>
      </c>
      <c r="N16" s="2">
        <f>SUM($F6:N6)</f>
        <v>112</v>
      </c>
      <c r="O16" s="2">
        <f>SUM($F6:O6)</f>
        <v>120</v>
      </c>
      <c r="P16" s="2">
        <f>SUM($F6:P6)</f>
        <v>137</v>
      </c>
      <c r="Q16" s="2">
        <f>SUM($F6:Q6)</f>
        <v>152</v>
      </c>
      <c r="R16" s="2">
        <f>SUM($F6:R6)</f>
        <v>152</v>
      </c>
    </row>
    <row r="17" spans="1:18">
      <c r="A17" s="7"/>
      <c r="D17" s="2"/>
      <c r="F17" s="2">
        <f>SUM($F7:F7)</f>
        <v>4</v>
      </c>
      <c r="G17" s="2">
        <f>SUM($F7:G7)</f>
        <v>14</v>
      </c>
      <c r="H17" s="2">
        <f>SUM($F7:H7)</f>
        <v>32</v>
      </c>
      <c r="I17" s="2">
        <f>SUM($F7:I7)</f>
        <v>41</v>
      </c>
      <c r="J17" s="2">
        <f>SUM($F7:J7)</f>
        <v>45</v>
      </c>
      <c r="K17" s="2">
        <f>SUM($F7:K7)</f>
        <v>54</v>
      </c>
      <c r="L17" s="2">
        <f>SUM($F7:L7)</f>
        <v>62</v>
      </c>
      <c r="M17" s="2">
        <f>SUM($F7:M7)</f>
        <v>72</v>
      </c>
      <c r="N17" s="2">
        <f>SUM($F7:N7)</f>
        <v>76</v>
      </c>
      <c r="O17" s="2">
        <f>SUM($F7:O7)</f>
        <v>78</v>
      </c>
      <c r="P17" s="2">
        <f>SUM($F7:P7)</f>
        <v>84</v>
      </c>
      <c r="Q17" s="2">
        <f>SUM($F7:Q7)</f>
        <v>90</v>
      </c>
      <c r="R17" s="2">
        <f>SUM($F7:R7)</f>
        <v>90</v>
      </c>
    </row>
    <row r="18" spans="1:18">
      <c r="A18" s="7"/>
      <c r="B18" s="4" t="s">
        <v>21</v>
      </c>
      <c r="D18" s="2"/>
      <c r="F18" s="2">
        <f>SUM($F8:F8)</f>
        <v>4</v>
      </c>
      <c r="G18" s="2">
        <f>SUM($F8:G8)</f>
        <v>5</v>
      </c>
      <c r="H18" s="2">
        <f>SUM($F8:H8)</f>
        <v>5</v>
      </c>
      <c r="I18" s="2">
        <f>SUM($F8:I8)</f>
        <v>10</v>
      </c>
      <c r="J18" s="2">
        <f>SUM($F8:J8)</f>
        <v>18</v>
      </c>
      <c r="K18" s="2">
        <f>SUM($F8:K8)</f>
        <v>18</v>
      </c>
      <c r="L18" s="2">
        <f>SUM($F8:L8)</f>
        <v>25</v>
      </c>
      <c r="M18" s="2">
        <f>SUM($F8:M8)</f>
        <v>35</v>
      </c>
      <c r="N18" s="2">
        <f>SUM($F8:N8)</f>
        <v>47</v>
      </c>
      <c r="O18" s="2">
        <f>SUM($F8:O8)</f>
        <v>58</v>
      </c>
      <c r="P18" s="2">
        <f>SUM($F8:P8)</f>
        <v>68</v>
      </c>
      <c r="Q18" s="2">
        <f>SUM($F8:Q8)</f>
        <v>78</v>
      </c>
      <c r="R18" s="2">
        <f>SUM($F8:R8)</f>
        <v>80</v>
      </c>
    </row>
    <row r="19" spans="1:18">
      <c r="F19" s="2">
        <f t="shared" ref="F19:R19" si="10">MAX(F13:F18)</f>
        <v>13</v>
      </c>
      <c r="G19" s="2">
        <f t="shared" si="10"/>
        <v>31</v>
      </c>
      <c r="H19" s="2">
        <f t="shared" si="10"/>
        <v>41</v>
      </c>
      <c r="I19" s="2">
        <f t="shared" si="10"/>
        <v>60</v>
      </c>
      <c r="J19" s="2">
        <f t="shared" si="10"/>
        <v>77</v>
      </c>
      <c r="K19" s="2">
        <f t="shared" si="10"/>
        <v>92</v>
      </c>
      <c r="L19" s="2">
        <f t="shared" si="10"/>
        <v>110</v>
      </c>
      <c r="M19" s="2">
        <f t="shared" si="10"/>
        <v>123</v>
      </c>
      <c r="N19" s="2">
        <f t="shared" si="10"/>
        <v>137</v>
      </c>
      <c r="O19" s="2">
        <f t="shared" si="10"/>
        <v>157</v>
      </c>
      <c r="P19" s="2">
        <f t="shared" si="10"/>
        <v>172</v>
      </c>
      <c r="Q19" s="2">
        <f t="shared" si="10"/>
        <v>187</v>
      </c>
      <c r="R19" s="2">
        <f t="shared" si="10"/>
        <v>192</v>
      </c>
    </row>
    <row r="20" spans="1:18"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</row>
    <row r="22" spans="1:18"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</row>
    <row r="24" spans="1:18">
      <c r="E24" s="1" t="str">
        <f t="shared" ref="E24:E29" si="11">B3</f>
        <v>Mateusz Jezierski</v>
      </c>
      <c r="F24" s="8">
        <f t="shared" ref="F24:R24" si="12">F13/F$19</f>
        <v>0.92307692307692313</v>
      </c>
      <c r="G24" s="8">
        <f t="shared" si="12"/>
        <v>1</v>
      </c>
      <c r="H24" s="8">
        <f t="shared" si="12"/>
        <v>1</v>
      </c>
      <c r="I24" s="8">
        <f t="shared" si="12"/>
        <v>1</v>
      </c>
      <c r="J24" s="8">
        <f t="shared" si="12"/>
        <v>1</v>
      </c>
      <c r="K24" s="8">
        <f t="shared" si="12"/>
        <v>1</v>
      </c>
      <c r="L24" s="8">
        <f t="shared" si="12"/>
        <v>1</v>
      </c>
      <c r="M24" s="8">
        <f t="shared" si="12"/>
        <v>1</v>
      </c>
      <c r="N24" s="8">
        <f t="shared" si="12"/>
        <v>1</v>
      </c>
      <c r="O24" s="8">
        <f t="shared" si="12"/>
        <v>1</v>
      </c>
      <c r="P24" s="8">
        <f t="shared" si="12"/>
        <v>1</v>
      </c>
      <c r="Q24" s="8">
        <f t="shared" si="12"/>
        <v>1</v>
      </c>
      <c r="R24" s="8">
        <f t="shared" si="12"/>
        <v>1</v>
      </c>
    </row>
    <row r="25" spans="1:18">
      <c r="E25" s="1" t="str">
        <f t="shared" si="11"/>
        <v>Krzysztof "FAZIK" Brzeziński</v>
      </c>
      <c r="F25" s="8">
        <f t="shared" ref="F25:R25" si="13">F14/F$19</f>
        <v>0.38461538461538464</v>
      </c>
      <c r="G25" s="8">
        <f t="shared" si="13"/>
        <v>0.61290322580645162</v>
      </c>
      <c r="H25" s="8">
        <f t="shared" si="13"/>
        <v>0.95121951219512191</v>
      </c>
      <c r="I25" s="8">
        <f t="shared" si="13"/>
        <v>0.9</v>
      </c>
      <c r="J25" s="8">
        <f t="shared" si="13"/>
        <v>0.89610389610389607</v>
      </c>
      <c r="K25" s="8">
        <f t="shared" si="13"/>
        <v>0.81521739130434778</v>
      </c>
      <c r="L25" s="8">
        <f t="shared" si="13"/>
        <v>0.78181818181818186</v>
      </c>
      <c r="M25" s="8">
        <f t="shared" si="13"/>
        <v>0.78861788617886175</v>
      </c>
      <c r="N25" s="8">
        <f t="shared" si="13"/>
        <v>0.83941605839416056</v>
      </c>
      <c r="O25" s="8">
        <f t="shared" si="13"/>
        <v>0.85350318471337583</v>
      </c>
      <c r="P25" s="8">
        <f t="shared" si="13"/>
        <v>0.86627906976744184</v>
      </c>
      <c r="Q25" s="8">
        <f t="shared" si="13"/>
        <v>0.89839572192513373</v>
      </c>
      <c r="R25" s="8">
        <f t="shared" si="13"/>
        <v>0.953125</v>
      </c>
    </row>
    <row r="26" spans="1:18">
      <c r="E26" s="1" t="str">
        <f t="shared" si="11"/>
        <v>Robert "Stanley" Stańczyk</v>
      </c>
      <c r="F26" s="8">
        <f t="shared" ref="F26:R26" si="14">F15/F$19</f>
        <v>1</v>
      </c>
      <c r="G26" s="8">
        <f t="shared" si="14"/>
        <v>0.77419354838709675</v>
      </c>
      <c r="H26" s="8">
        <f t="shared" si="14"/>
        <v>0.78048780487804881</v>
      </c>
      <c r="I26" s="8">
        <f t="shared" si="14"/>
        <v>0.73333333333333328</v>
      </c>
      <c r="J26" s="8">
        <f t="shared" si="14"/>
        <v>0.75324675324675328</v>
      </c>
      <c r="K26" s="8">
        <f t="shared" si="14"/>
        <v>0.81521739130434778</v>
      </c>
      <c r="L26" s="8">
        <f t="shared" si="14"/>
        <v>0.8</v>
      </c>
      <c r="M26" s="8">
        <f t="shared" si="14"/>
        <v>0.84552845528455289</v>
      </c>
      <c r="N26" s="8">
        <f t="shared" si="14"/>
        <v>0.88321167883211682</v>
      </c>
      <c r="O26" s="8">
        <f t="shared" si="14"/>
        <v>0.86624203821656054</v>
      </c>
      <c r="P26" s="8">
        <f t="shared" si="14"/>
        <v>0.88953488372093026</v>
      </c>
      <c r="Q26" s="8">
        <f t="shared" si="14"/>
        <v>0.93048128342245995</v>
      </c>
      <c r="R26" s="8">
        <f t="shared" si="14"/>
        <v>0.953125</v>
      </c>
    </row>
    <row r="27" spans="1:18">
      <c r="E27" s="1" t="str">
        <f t="shared" si="11"/>
        <v>Bartłomiej Gajewski</v>
      </c>
      <c r="F27" s="8">
        <f t="shared" ref="F27:R27" si="15">F16/F$19</f>
        <v>0.76923076923076927</v>
      </c>
      <c r="G27" s="8">
        <f t="shared" si="15"/>
        <v>0.54838709677419351</v>
      </c>
      <c r="H27" s="8">
        <f t="shared" si="15"/>
        <v>0.92682926829268297</v>
      </c>
      <c r="I27" s="8">
        <f t="shared" si="15"/>
        <v>0.8833333333333333</v>
      </c>
      <c r="J27" s="8">
        <f t="shared" si="15"/>
        <v>0.83116883116883122</v>
      </c>
      <c r="K27" s="8">
        <f t="shared" si="15"/>
        <v>0.84782608695652173</v>
      </c>
      <c r="L27" s="8">
        <f t="shared" si="15"/>
        <v>0.83636363636363631</v>
      </c>
      <c r="M27" s="8">
        <f t="shared" si="15"/>
        <v>0.83739837398373984</v>
      </c>
      <c r="N27" s="8">
        <f t="shared" si="15"/>
        <v>0.81751824817518248</v>
      </c>
      <c r="O27" s="8">
        <f t="shared" si="15"/>
        <v>0.76433121019108285</v>
      </c>
      <c r="P27" s="8">
        <f t="shared" si="15"/>
        <v>0.79651162790697672</v>
      </c>
      <c r="Q27" s="8">
        <f t="shared" si="15"/>
        <v>0.81283422459893051</v>
      </c>
      <c r="R27" s="8">
        <f t="shared" si="15"/>
        <v>0.79166666666666663</v>
      </c>
    </row>
    <row r="28" spans="1:18">
      <c r="E28" s="1" t="str">
        <f t="shared" si="11"/>
        <v>Dorota Janiszewska</v>
      </c>
      <c r="F28" s="8">
        <f t="shared" ref="F28:R28" si="16">F17/F$19</f>
        <v>0.30769230769230771</v>
      </c>
      <c r="G28" s="8">
        <f t="shared" si="16"/>
        <v>0.45161290322580644</v>
      </c>
      <c r="H28" s="8">
        <f t="shared" si="16"/>
        <v>0.78048780487804881</v>
      </c>
      <c r="I28" s="8">
        <f t="shared" si="16"/>
        <v>0.68333333333333335</v>
      </c>
      <c r="J28" s="8">
        <f t="shared" si="16"/>
        <v>0.58441558441558439</v>
      </c>
      <c r="K28" s="8">
        <f t="shared" si="16"/>
        <v>0.58695652173913049</v>
      </c>
      <c r="L28" s="8">
        <f t="shared" si="16"/>
        <v>0.5636363636363636</v>
      </c>
      <c r="M28" s="8">
        <f t="shared" si="16"/>
        <v>0.58536585365853655</v>
      </c>
      <c r="N28" s="8">
        <f t="shared" si="16"/>
        <v>0.55474452554744524</v>
      </c>
      <c r="O28" s="8">
        <f t="shared" si="16"/>
        <v>0.49681528662420382</v>
      </c>
      <c r="P28" s="8">
        <f t="shared" si="16"/>
        <v>0.48837209302325579</v>
      </c>
      <c r="Q28" s="8">
        <f t="shared" si="16"/>
        <v>0.48128342245989303</v>
      </c>
      <c r="R28" s="8">
        <f t="shared" si="16"/>
        <v>0.46875</v>
      </c>
    </row>
    <row r="29" spans="1:18">
      <c r="E29" s="1" t="str">
        <f t="shared" si="11"/>
        <v>Ania "Talvi" Kleniewska</v>
      </c>
      <c r="F29" s="8">
        <f t="shared" ref="F29:R29" si="17">F18/F$19</f>
        <v>0.30769230769230771</v>
      </c>
      <c r="G29" s="8">
        <f t="shared" si="17"/>
        <v>0.16129032258064516</v>
      </c>
      <c r="H29" s="8">
        <f t="shared" si="17"/>
        <v>0.12195121951219512</v>
      </c>
      <c r="I29" s="8">
        <f t="shared" si="17"/>
        <v>0.16666666666666666</v>
      </c>
      <c r="J29" s="8">
        <f t="shared" si="17"/>
        <v>0.23376623376623376</v>
      </c>
      <c r="K29" s="8">
        <f t="shared" si="17"/>
        <v>0.19565217391304349</v>
      </c>
      <c r="L29" s="8">
        <f t="shared" si="17"/>
        <v>0.22727272727272727</v>
      </c>
      <c r="M29" s="8">
        <f t="shared" si="17"/>
        <v>0.28455284552845528</v>
      </c>
      <c r="N29" s="8">
        <f t="shared" si="17"/>
        <v>0.34306569343065696</v>
      </c>
      <c r="O29" s="8">
        <f t="shared" si="17"/>
        <v>0.36942675159235666</v>
      </c>
      <c r="P29" s="8">
        <f t="shared" si="17"/>
        <v>0.39534883720930231</v>
      </c>
      <c r="Q29" s="8">
        <f t="shared" si="17"/>
        <v>0.41711229946524064</v>
      </c>
      <c r="R29" s="8">
        <f t="shared" si="17"/>
        <v>0.41666666666666669</v>
      </c>
    </row>
    <row r="30" spans="1:18"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</row>
    <row r="31" spans="1:18"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</row>
    <row r="32" spans="1:18"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</row>
    <row r="33" spans="6:18"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</row>
    <row r="34" spans="6:18"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</row>
    <row r="35" spans="6:18"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</row>
  </sheetData>
  <mergeCells count="20">
    <mergeCell ref="S1:W1"/>
    <mergeCell ref="Z1:AC1"/>
    <mergeCell ref="M1:M2"/>
    <mergeCell ref="N1:N2"/>
    <mergeCell ref="O1:O2"/>
    <mergeCell ref="P1:P2"/>
    <mergeCell ref="Q1:Q2"/>
    <mergeCell ref="R1:R2"/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V38"/>
  <sheetViews>
    <sheetView tabSelected="1" workbookViewId="0">
      <selection sqref="A1:A2"/>
    </sheetView>
  </sheetViews>
  <sheetFormatPr defaultRowHeight="15"/>
  <cols>
    <col min="2" max="2" width="32.7109375" customWidth="1"/>
    <col min="3" max="3" width="11.42578125" customWidth="1"/>
    <col min="4" max="4" width="4.85546875" customWidth="1"/>
    <col min="6" max="14" width="6.5703125" bestFit="1" customWidth="1"/>
    <col min="17" max="17" width="14" customWidth="1"/>
    <col min="18" max="18" width="5.7109375" customWidth="1"/>
    <col min="19" max="19" width="13.7109375" customWidth="1"/>
    <col min="20" max="20" width="4.5703125" customWidth="1"/>
    <col min="21" max="21" width="7.140625" customWidth="1"/>
    <col min="22" max="22" width="4.85546875" customWidth="1"/>
  </cols>
  <sheetData>
    <row r="1" spans="1:22" ht="14.45" customHeight="1">
      <c r="A1" s="44" t="s">
        <v>0</v>
      </c>
      <c r="B1" s="44" t="s">
        <v>1</v>
      </c>
      <c r="C1" s="44" t="s">
        <v>2</v>
      </c>
      <c r="D1" s="45" t="s">
        <v>3</v>
      </c>
      <c r="E1" s="47" t="s">
        <v>4</v>
      </c>
      <c r="F1" s="43">
        <v>1</v>
      </c>
      <c r="G1" s="43">
        <v>2</v>
      </c>
      <c r="H1" s="43">
        <v>3</v>
      </c>
      <c r="I1" s="43">
        <v>4</v>
      </c>
      <c r="J1" s="43">
        <v>5</v>
      </c>
      <c r="K1" s="43">
        <v>6</v>
      </c>
      <c r="L1" s="43">
        <v>7</v>
      </c>
      <c r="M1" s="43">
        <v>8</v>
      </c>
      <c r="N1" s="43">
        <v>9</v>
      </c>
      <c r="O1" s="22"/>
      <c r="P1" s="22"/>
      <c r="Q1" s="42"/>
      <c r="R1" s="42"/>
      <c r="S1" s="42"/>
      <c r="T1" s="42"/>
      <c r="U1" s="20"/>
      <c r="V1" s="36"/>
    </row>
    <row r="2" spans="1:22">
      <c r="A2" s="44"/>
      <c r="B2" s="44"/>
      <c r="C2" s="44"/>
      <c r="D2" s="46"/>
      <c r="E2" s="47"/>
      <c r="F2" s="43"/>
      <c r="G2" s="43"/>
      <c r="H2" s="43"/>
      <c r="I2" s="43"/>
      <c r="J2" s="43"/>
      <c r="K2" s="43"/>
      <c r="L2" s="43"/>
      <c r="M2" s="43"/>
      <c r="N2" s="43"/>
      <c r="R2" s="7"/>
      <c r="T2" s="7"/>
      <c r="V2" s="7"/>
    </row>
    <row r="3" spans="1:22">
      <c r="A3" s="9">
        <v>1</v>
      </c>
      <c r="B3" s="15" t="s">
        <v>28</v>
      </c>
      <c r="C3" s="10" t="s">
        <v>5</v>
      </c>
      <c r="D3" s="16" t="s">
        <v>6</v>
      </c>
      <c r="E3" s="13">
        <f t="shared" ref="E3:E9" si="0">SUM(F3:N3)</f>
        <v>168</v>
      </c>
      <c r="F3" s="17">
        <v>24</v>
      </c>
      <c r="G3" s="17">
        <v>23</v>
      </c>
      <c r="H3" s="17">
        <v>24</v>
      </c>
      <c r="I3" s="17">
        <v>23</v>
      </c>
      <c r="J3" s="17">
        <v>17</v>
      </c>
      <c r="K3" s="17">
        <v>11</v>
      </c>
      <c r="L3" s="17">
        <v>19</v>
      </c>
      <c r="M3" s="17">
        <v>12</v>
      </c>
      <c r="N3" s="17">
        <v>15</v>
      </c>
      <c r="O3" s="24"/>
      <c r="P3" s="24"/>
      <c r="V3" s="19"/>
    </row>
    <row r="4" spans="1:22">
      <c r="A4" s="9">
        <v>2</v>
      </c>
      <c r="B4" s="11" t="s">
        <v>7</v>
      </c>
      <c r="C4" s="10" t="s">
        <v>5</v>
      </c>
      <c r="D4" s="12" t="s">
        <v>6</v>
      </c>
      <c r="E4" s="13">
        <f t="shared" si="0"/>
        <v>144</v>
      </c>
      <c r="F4" s="14">
        <v>24</v>
      </c>
      <c r="G4" s="14">
        <v>17</v>
      </c>
      <c r="H4" s="14">
        <v>21</v>
      </c>
      <c r="I4" s="14">
        <v>21</v>
      </c>
      <c r="J4" s="14">
        <v>7</v>
      </c>
      <c r="K4" s="14">
        <v>15</v>
      </c>
      <c r="L4" s="14">
        <v>14</v>
      </c>
      <c r="M4" s="14">
        <v>13</v>
      </c>
      <c r="N4" s="14">
        <v>12</v>
      </c>
      <c r="O4" s="24"/>
      <c r="P4" s="24"/>
      <c r="R4" s="19"/>
      <c r="T4" s="19"/>
      <c r="V4" s="19"/>
    </row>
    <row r="5" spans="1:22">
      <c r="A5" s="9">
        <v>3</v>
      </c>
      <c r="B5" s="11" t="s">
        <v>10</v>
      </c>
      <c r="C5" s="10" t="s">
        <v>5</v>
      </c>
      <c r="D5" s="12" t="s">
        <v>8</v>
      </c>
      <c r="E5" s="13">
        <f t="shared" si="0"/>
        <v>141</v>
      </c>
      <c r="F5" s="17">
        <v>21</v>
      </c>
      <c r="G5" s="17">
        <v>17</v>
      </c>
      <c r="H5" s="17">
        <v>23</v>
      </c>
      <c r="I5" s="17">
        <v>23</v>
      </c>
      <c r="J5" s="17">
        <v>11</v>
      </c>
      <c r="K5" s="17">
        <v>15</v>
      </c>
      <c r="L5" s="17">
        <v>11</v>
      </c>
      <c r="M5" s="17">
        <v>8</v>
      </c>
      <c r="N5" s="17">
        <v>12</v>
      </c>
      <c r="O5" s="24"/>
      <c r="P5" s="24"/>
      <c r="R5" s="19"/>
      <c r="T5" s="19"/>
      <c r="V5" s="19"/>
    </row>
    <row r="6" spans="1:22">
      <c r="A6" s="9">
        <v>4</v>
      </c>
      <c r="B6" s="11" t="s">
        <v>65</v>
      </c>
      <c r="C6" s="12" t="s">
        <v>5</v>
      </c>
      <c r="D6" s="12" t="s">
        <v>12</v>
      </c>
      <c r="E6" s="13">
        <f t="shared" si="0"/>
        <v>122</v>
      </c>
      <c r="F6" s="14">
        <v>17</v>
      </c>
      <c r="G6" s="14">
        <v>17</v>
      </c>
      <c r="H6" s="14">
        <v>17</v>
      </c>
      <c r="I6" s="14">
        <v>21</v>
      </c>
      <c r="J6" s="14">
        <v>10</v>
      </c>
      <c r="K6" s="14">
        <v>8</v>
      </c>
      <c r="L6" s="14">
        <v>18</v>
      </c>
      <c r="M6" s="14">
        <v>5</v>
      </c>
      <c r="N6" s="14">
        <v>9</v>
      </c>
      <c r="O6" s="24"/>
      <c r="P6" s="24"/>
      <c r="R6" s="19"/>
      <c r="T6" s="19"/>
      <c r="V6" s="19"/>
    </row>
    <row r="7" spans="1:22">
      <c r="A7" s="9">
        <v>5</v>
      </c>
      <c r="B7" s="11" t="s">
        <v>76</v>
      </c>
      <c r="C7" s="12" t="s">
        <v>5</v>
      </c>
      <c r="D7" s="12" t="s">
        <v>9</v>
      </c>
      <c r="E7" s="13">
        <f t="shared" si="0"/>
        <v>120</v>
      </c>
      <c r="F7" s="17">
        <v>17</v>
      </c>
      <c r="G7" s="17">
        <v>9</v>
      </c>
      <c r="H7" s="17">
        <v>16</v>
      </c>
      <c r="I7" s="17">
        <v>16</v>
      </c>
      <c r="J7" s="17">
        <v>8</v>
      </c>
      <c r="K7" s="17">
        <v>16</v>
      </c>
      <c r="L7" s="17">
        <v>16</v>
      </c>
      <c r="M7" s="17">
        <v>8</v>
      </c>
      <c r="N7" s="17">
        <v>14</v>
      </c>
      <c r="O7" s="24"/>
      <c r="P7" s="24"/>
      <c r="R7" s="19"/>
      <c r="T7" s="19"/>
      <c r="V7" s="19"/>
    </row>
    <row r="8" spans="1:22">
      <c r="A8" s="9">
        <v>6</v>
      </c>
      <c r="B8" s="11" t="s">
        <v>35</v>
      </c>
      <c r="C8" s="12" t="s">
        <v>5</v>
      </c>
      <c r="D8" s="12" t="s">
        <v>9</v>
      </c>
      <c r="E8" s="13">
        <f t="shared" si="0"/>
        <v>87</v>
      </c>
      <c r="F8" s="18">
        <v>9</v>
      </c>
      <c r="G8" s="18">
        <v>11</v>
      </c>
      <c r="H8" s="18">
        <v>16</v>
      </c>
      <c r="I8" s="18">
        <v>16</v>
      </c>
      <c r="J8" s="18">
        <v>6</v>
      </c>
      <c r="K8" s="18">
        <v>5</v>
      </c>
      <c r="L8" s="18">
        <v>11</v>
      </c>
      <c r="M8" s="18">
        <v>4</v>
      </c>
      <c r="N8" s="18">
        <v>9</v>
      </c>
      <c r="O8" s="24"/>
      <c r="P8" s="24"/>
      <c r="R8" s="19"/>
      <c r="T8" s="19"/>
      <c r="V8" s="19"/>
    </row>
    <row r="9" spans="1:22">
      <c r="A9" s="9">
        <v>7</v>
      </c>
      <c r="B9" s="11" t="s">
        <v>74</v>
      </c>
      <c r="C9" s="12" t="s">
        <v>75</v>
      </c>
      <c r="D9" s="12" t="s">
        <v>9</v>
      </c>
      <c r="E9" s="13">
        <f t="shared" si="0"/>
        <v>61</v>
      </c>
      <c r="F9" s="17">
        <v>4</v>
      </c>
      <c r="G9" s="17">
        <v>9</v>
      </c>
      <c r="H9" s="17">
        <v>14</v>
      </c>
      <c r="I9" s="17">
        <v>3</v>
      </c>
      <c r="J9" s="17">
        <v>8</v>
      </c>
      <c r="K9" s="17">
        <v>6</v>
      </c>
      <c r="L9" s="17">
        <v>6</v>
      </c>
      <c r="M9" s="17">
        <v>3</v>
      </c>
      <c r="N9" s="17">
        <v>8</v>
      </c>
      <c r="O9" s="24"/>
      <c r="P9" s="24"/>
      <c r="R9" s="19"/>
      <c r="T9" s="19"/>
      <c r="V9" s="19"/>
    </row>
    <row r="10" spans="1:22">
      <c r="A10" s="21"/>
      <c r="B10" s="23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</row>
    <row r="11" spans="1:22">
      <c r="B11" s="4" t="s">
        <v>11</v>
      </c>
      <c r="D11" s="2"/>
      <c r="E11" s="2"/>
      <c r="F11" s="2"/>
      <c r="G11" s="2"/>
      <c r="H11" s="2"/>
      <c r="I11" s="2"/>
      <c r="J11" s="3"/>
      <c r="K11" s="3"/>
      <c r="L11" s="3"/>
    </row>
    <row r="12" spans="1:22">
      <c r="A12" s="5" t="s">
        <v>12</v>
      </c>
      <c r="B12" s="4" t="s">
        <v>13</v>
      </c>
      <c r="D12" s="2"/>
      <c r="F12" s="2"/>
      <c r="G12" s="2"/>
      <c r="H12" s="2"/>
      <c r="I12" s="2"/>
      <c r="J12" s="3"/>
      <c r="K12" s="3"/>
      <c r="L12" s="3"/>
    </row>
    <row r="13" spans="1:22">
      <c r="A13" s="5" t="s">
        <v>9</v>
      </c>
      <c r="B13" s="4" t="s">
        <v>14</v>
      </c>
      <c r="D13" s="2"/>
      <c r="F13" s="2">
        <v>1</v>
      </c>
      <c r="G13" s="2">
        <v>2</v>
      </c>
      <c r="H13" s="2">
        <v>3</v>
      </c>
      <c r="I13" s="2">
        <v>4</v>
      </c>
      <c r="J13" s="2">
        <v>5</v>
      </c>
      <c r="K13" s="2">
        <v>6</v>
      </c>
      <c r="L13" s="2">
        <v>7</v>
      </c>
      <c r="M13" s="2">
        <v>8</v>
      </c>
      <c r="N13" s="2">
        <v>9</v>
      </c>
    </row>
    <row r="14" spans="1:22">
      <c r="A14" s="5" t="s">
        <v>8</v>
      </c>
      <c r="B14" s="6" t="s">
        <v>15</v>
      </c>
      <c r="D14" s="2"/>
      <c r="F14" s="2">
        <f>SUM($F3:F3)</f>
        <v>24</v>
      </c>
      <c r="G14" s="2">
        <f>SUM($F3:G3)</f>
        <v>47</v>
      </c>
      <c r="H14" s="2">
        <f>SUM($F3:H3)</f>
        <v>71</v>
      </c>
      <c r="I14" s="2">
        <f>SUM($F3:I3)</f>
        <v>94</v>
      </c>
      <c r="J14" s="2">
        <f>SUM($F3:J3)</f>
        <v>111</v>
      </c>
      <c r="K14" s="2">
        <f>SUM($F3:K3)</f>
        <v>122</v>
      </c>
      <c r="L14" s="2">
        <f>SUM($F3:L3)</f>
        <v>141</v>
      </c>
      <c r="M14" s="2">
        <f>SUM($F3:M3)</f>
        <v>153</v>
      </c>
      <c r="N14" s="2">
        <f>SUM($F3:N3)</f>
        <v>168</v>
      </c>
    </row>
    <row r="15" spans="1:22">
      <c r="A15" s="5" t="s">
        <v>6</v>
      </c>
      <c r="B15" s="4" t="s">
        <v>16</v>
      </c>
      <c r="D15" s="2"/>
      <c r="F15" s="2">
        <f>SUM($F4:F4)</f>
        <v>24</v>
      </c>
      <c r="G15" s="2">
        <f>SUM($F4:G4)</f>
        <v>41</v>
      </c>
      <c r="H15" s="2">
        <f>SUM($F4:H4)</f>
        <v>62</v>
      </c>
      <c r="I15" s="2">
        <f>SUM($F4:I4)</f>
        <v>83</v>
      </c>
      <c r="J15" s="2">
        <f>SUM($F4:J4)</f>
        <v>90</v>
      </c>
      <c r="K15" s="2">
        <f>SUM($F4:K4)</f>
        <v>105</v>
      </c>
      <c r="L15" s="2">
        <f>SUM($F4:L4)</f>
        <v>119</v>
      </c>
      <c r="M15" s="2">
        <f>SUM($F4:M4)</f>
        <v>132</v>
      </c>
      <c r="N15" s="2">
        <f>SUM($F4:N4)</f>
        <v>144</v>
      </c>
    </row>
    <row r="16" spans="1:22">
      <c r="A16" s="5" t="s">
        <v>17</v>
      </c>
      <c r="B16" s="4" t="s">
        <v>18</v>
      </c>
      <c r="D16" s="2"/>
      <c r="F16" s="2">
        <f>SUM($F5:F5)</f>
        <v>21</v>
      </c>
      <c r="G16" s="2">
        <f>SUM($F5:G5)</f>
        <v>38</v>
      </c>
      <c r="H16" s="2">
        <f>SUM($F5:H5)</f>
        <v>61</v>
      </c>
      <c r="I16" s="2">
        <f>SUM($F5:I5)</f>
        <v>84</v>
      </c>
      <c r="J16" s="2">
        <f>SUM($F5:J5)</f>
        <v>95</v>
      </c>
      <c r="K16" s="2">
        <f>SUM($F5:K5)</f>
        <v>110</v>
      </c>
      <c r="L16" s="2">
        <f>SUM($F5:L5)</f>
        <v>121</v>
      </c>
      <c r="M16" s="2">
        <f>SUM($F5:M5)</f>
        <v>129</v>
      </c>
      <c r="N16" s="2">
        <f>SUM($F5:N5)</f>
        <v>141</v>
      </c>
    </row>
    <row r="17" spans="1:14">
      <c r="A17" s="5" t="s">
        <v>19</v>
      </c>
      <c r="B17" s="6" t="s">
        <v>20</v>
      </c>
      <c r="D17" s="2"/>
      <c r="F17" s="2">
        <f>SUM($F6:F6)</f>
        <v>17</v>
      </c>
      <c r="G17" s="2">
        <f>SUM($F6:G6)</f>
        <v>34</v>
      </c>
      <c r="H17" s="2">
        <f>SUM($F6:H6)</f>
        <v>51</v>
      </c>
      <c r="I17" s="2">
        <f>SUM($F6:I6)</f>
        <v>72</v>
      </c>
      <c r="J17" s="2">
        <f>SUM($F6:J6)</f>
        <v>82</v>
      </c>
      <c r="K17" s="2">
        <f>SUM($F6:K6)</f>
        <v>90</v>
      </c>
      <c r="L17" s="2">
        <f>SUM($F6:L6)</f>
        <v>108</v>
      </c>
      <c r="M17" s="2">
        <f>SUM($F6:M6)</f>
        <v>113</v>
      </c>
      <c r="N17" s="2">
        <f>SUM($F6:N6)</f>
        <v>122</v>
      </c>
    </row>
    <row r="18" spans="1:14">
      <c r="A18" s="7"/>
      <c r="D18" s="2"/>
      <c r="F18" s="2">
        <f>SUM($F7:F7)</f>
        <v>17</v>
      </c>
      <c r="G18" s="2">
        <f>SUM($F7:G7)</f>
        <v>26</v>
      </c>
      <c r="H18" s="2">
        <f>SUM($F7:H7)</f>
        <v>42</v>
      </c>
      <c r="I18" s="2">
        <f>SUM($F7:I7)</f>
        <v>58</v>
      </c>
      <c r="J18" s="2">
        <f>SUM($F7:J7)</f>
        <v>66</v>
      </c>
      <c r="K18" s="2">
        <f>SUM($F7:K7)</f>
        <v>82</v>
      </c>
      <c r="L18" s="2">
        <f>SUM($F7:L7)</f>
        <v>98</v>
      </c>
      <c r="M18" s="2">
        <f>SUM($F7:M7)</f>
        <v>106</v>
      </c>
      <c r="N18" s="2">
        <f>SUM($F7:N7)</f>
        <v>120</v>
      </c>
    </row>
    <row r="19" spans="1:14">
      <c r="A19" s="7"/>
      <c r="B19" s="4" t="s">
        <v>21</v>
      </c>
      <c r="D19" s="2"/>
      <c r="F19" s="2">
        <f>SUM($F8:F8)</f>
        <v>9</v>
      </c>
      <c r="G19" s="2">
        <f>SUM($F8:G8)</f>
        <v>20</v>
      </c>
      <c r="H19" s="2">
        <f>SUM($F8:H8)</f>
        <v>36</v>
      </c>
      <c r="I19" s="2">
        <f>SUM($F8:I8)</f>
        <v>52</v>
      </c>
      <c r="J19" s="2">
        <f>SUM($F8:J8)</f>
        <v>58</v>
      </c>
      <c r="K19" s="2">
        <f>SUM($F8:K8)</f>
        <v>63</v>
      </c>
      <c r="L19" s="2">
        <f>SUM($F8:L8)</f>
        <v>74</v>
      </c>
      <c r="M19" s="2">
        <f>SUM($F8:M8)</f>
        <v>78</v>
      </c>
      <c r="N19" s="2">
        <f>SUM($F8:N8)</f>
        <v>87</v>
      </c>
    </row>
    <row r="20" spans="1:14">
      <c r="F20" s="2">
        <f>SUM($F9:F9)</f>
        <v>4</v>
      </c>
      <c r="G20" s="2">
        <f>SUM($F9:G9)</f>
        <v>13</v>
      </c>
      <c r="H20" s="2">
        <f>SUM($F9:H9)</f>
        <v>27</v>
      </c>
      <c r="I20" s="2">
        <f>SUM($F9:I9)</f>
        <v>30</v>
      </c>
      <c r="J20" s="2">
        <f>SUM($F9:J9)</f>
        <v>38</v>
      </c>
      <c r="K20" s="2">
        <f>SUM($F9:K9)</f>
        <v>44</v>
      </c>
      <c r="L20" s="2">
        <f>SUM($F9:L9)</f>
        <v>50</v>
      </c>
      <c r="M20" s="2">
        <f>SUM($F9:M9)</f>
        <v>53</v>
      </c>
      <c r="N20" s="2">
        <f>SUM($F9:N9)</f>
        <v>61</v>
      </c>
    </row>
    <row r="21" spans="1:14">
      <c r="F21" s="2">
        <f t="shared" ref="F21:N21" si="1">MAX(F14:F20)</f>
        <v>24</v>
      </c>
      <c r="G21" s="2">
        <f t="shared" si="1"/>
        <v>47</v>
      </c>
      <c r="H21" s="2">
        <f t="shared" si="1"/>
        <v>71</v>
      </c>
      <c r="I21" s="2">
        <f t="shared" si="1"/>
        <v>94</v>
      </c>
      <c r="J21" s="2">
        <f t="shared" si="1"/>
        <v>111</v>
      </c>
      <c r="K21" s="2">
        <f t="shared" si="1"/>
        <v>122</v>
      </c>
      <c r="L21" s="2">
        <f t="shared" si="1"/>
        <v>141</v>
      </c>
      <c r="M21" s="2">
        <f t="shared" si="1"/>
        <v>153</v>
      </c>
      <c r="N21" s="2">
        <f t="shared" si="1"/>
        <v>168</v>
      </c>
    </row>
    <row r="22" spans="1:14">
      <c r="F22" s="2"/>
      <c r="G22" s="2"/>
      <c r="H22" s="2"/>
      <c r="I22" s="2"/>
      <c r="J22" s="2"/>
      <c r="K22" s="2"/>
      <c r="L22" s="2"/>
      <c r="M22" s="2"/>
      <c r="N22" s="2"/>
    </row>
    <row r="24" spans="1:14">
      <c r="F24" s="2"/>
      <c r="G24" s="2"/>
      <c r="H24" s="2"/>
      <c r="I24" s="2"/>
      <c r="J24" s="2"/>
      <c r="K24" s="2"/>
      <c r="L24" s="2"/>
      <c r="M24" s="2"/>
      <c r="N24" s="2"/>
    </row>
    <row r="26" spans="1:14">
      <c r="E26" s="1" t="str">
        <f t="shared" ref="E26:E32" si="2">B3</f>
        <v>Paweł Kikel</v>
      </c>
      <c r="F26" s="8">
        <f t="shared" ref="F26:N26" si="3">F14/F$21</f>
        <v>1</v>
      </c>
      <c r="G26" s="8">
        <f t="shared" si="3"/>
        <v>1</v>
      </c>
      <c r="H26" s="8">
        <f t="shared" si="3"/>
        <v>1</v>
      </c>
      <c r="I26" s="8">
        <f t="shared" si="3"/>
        <v>1</v>
      </c>
      <c r="J26" s="8">
        <f t="shared" si="3"/>
        <v>1</v>
      </c>
      <c r="K26" s="8">
        <f t="shared" si="3"/>
        <v>1</v>
      </c>
      <c r="L26" s="8">
        <f t="shared" si="3"/>
        <v>1</v>
      </c>
      <c r="M26" s="8">
        <f t="shared" si="3"/>
        <v>1</v>
      </c>
      <c r="N26" s="8">
        <f t="shared" si="3"/>
        <v>1</v>
      </c>
    </row>
    <row r="27" spans="1:14">
      <c r="E27" s="1" t="str">
        <f t="shared" si="2"/>
        <v>Krzysztof "FAZIK" Brzeziński</v>
      </c>
      <c r="F27" s="8">
        <f t="shared" ref="F27:N27" si="4">F15/F$21</f>
        <v>1</v>
      </c>
      <c r="G27" s="8">
        <f t="shared" si="4"/>
        <v>0.87234042553191493</v>
      </c>
      <c r="H27" s="8">
        <f t="shared" si="4"/>
        <v>0.87323943661971826</v>
      </c>
      <c r="I27" s="8">
        <f t="shared" si="4"/>
        <v>0.88297872340425532</v>
      </c>
      <c r="J27" s="8">
        <f t="shared" si="4"/>
        <v>0.81081081081081086</v>
      </c>
      <c r="K27" s="8">
        <f t="shared" si="4"/>
        <v>0.86065573770491799</v>
      </c>
      <c r="L27" s="8">
        <f t="shared" si="4"/>
        <v>0.84397163120567376</v>
      </c>
      <c r="M27" s="8">
        <f t="shared" si="4"/>
        <v>0.86274509803921573</v>
      </c>
      <c r="N27" s="8">
        <f t="shared" si="4"/>
        <v>0.8571428571428571</v>
      </c>
    </row>
    <row r="28" spans="1:14">
      <c r="E28" s="1" t="str">
        <f t="shared" si="2"/>
        <v>Robert "Gata" Piechota</v>
      </c>
      <c r="F28" s="8">
        <f t="shared" ref="F28:N28" si="5">F16/F$21</f>
        <v>0.875</v>
      </c>
      <c r="G28" s="8">
        <f t="shared" si="5"/>
        <v>0.80851063829787229</v>
      </c>
      <c r="H28" s="8">
        <f t="shared" si="5"/>
        <v>0.85915492957746475</v>
      </c>
      <c r="I28" s="8">
        <f t="shared" si="5"/>
        <v>0.8936170212765957</v>
      </c>
      <c r="J28" s="8">
        <f t="shared" si="5"/>
        <v>0.85585585585585588</v>
      </c>
      <c r="K28" s="8">
        <f t="shared" si="5"/>
        <v>0.90163934426229508</v>
      </c>
      <c r="L28" s="8">
        <f t="shared" si="5"/>
        <v>0.85815602836879434</v>
      </c>
      <c r="M28" s="8">
        <f t="shared" si="5"/>
        <v>0.84313725490196079</v>
      </c>
      <c r="N28" s="8">
        <f t="shared" si="5"/>
        <v>0.8392857142857143</v>
      </c>
    </row>
    <row r="29" spans="1:14">
      <c r="E29" s="1" t="str">
        <f t="shared" si="2"/>
        <v>Leszek "Haris" Jęczkowski</v>
      </c>
      <c r="F29" s="8">
        <f t="shared" ref="F29:N29" si="6">F17/F$21</f>
        <v>0.70833333333333337</v>
      </c>
      <c r="G29" s="8">
        <f t="shared" si="6"/>
        <v>0.72340425531914898</v>
      </c>
      <c r="H29" s="8">
        <f t="shared" si="6"/>
        <v>0.71830985915492962</v>
      </c>
      <c r="I29" s="8">
        <f t="shared" si="6"/>
        <v>0.76595744680851063</v>
      </c>
      <c r="J29" s="8">
        <f t="shared" si="6"/>
        <v>0.73873873873873874</v>
      </c>
      <c r="K29" s="8">
        <f t="shared" si="6"/>
        <v>0.73770491803278693</v>
      </c>
      <c r="L29" s="8">
        <f t="shared" si="6"/>
        <v>0.76595744680851063</v>
      </c>
      <c r="M29" s="8">
        <f t="shared" si="6"/>
        <v>0.73856209150326801</v>
      </c>
      <c r="N29" s="8">
        <f t="shared" si="6"/>
        <v>0.72619047619047616</v>
      </c>
    </row>
    <row r="30" spans="1:14">
      <c r="E30" s="1" t="str">
        <f t="shared" si="2"/>
        <v>Robert "Stalney" Stańczyk</v>
      </c>
      <c r="F30" s="8">
        <f t="shared" ref="F30:N30" si="7">F18/F$21</f>
        <v>0.70833333333333337</v>
      </c>
      <c r="G30" s="8">
        <f t="shared" si="7"/>
        <v>0.55319148936170215</v>
      </c>
      <c r="H30" s="8">
        <f t="shared" si="7"/>
        <v>0.59154929577464788</v>
      </c>
      <c r="I30" s="8">
        <f t="shared" si="7"/>
        <v>0.61702127659574468</v>
      </c>
      <c r="J30" s="8">
        <f t="shared" si="7"/>
        <v>0.59459459459459463</v>
      </c>
      <c r="K30" s="8">
        <f t="shared" si="7"/>
        <v>0.67213114754098358</v>
      </c>
      <c r="L30" s="8">
        <f t="shared" si="7"/>
        <v>0.69503546099290781</v>
      </c>
      <c r="M30" s="8">
        <f t="shared" si="7"/>
        <v>0.69281045751633985</v>
      </c>
      <c r="N30" s="8">
        <f t="shared" si="7"/>
        <v>0.7142857142857143</v>
      </c>
    </row>
    <row r="31" spans="1:14">
      <c r="E31" s="1" t="str">
        <f t="shared" si="2"/>
        <v>Dorota Janiszewska</v>
      </c>
      <c r="F31" s="8">
        <f t="shared" ref="F31:N31" si="8">F19/F$21</f>
        <v>0.375</v>
      </c>
      <c r="G31" s="8">
        <f t="shared" si="8"/>
        <v>0.42553191489361702</v>
      </c>
      <c r="H31" s="8">
        <f t="shared" si="8"/>
        <v>0.50704225352112675</v>
      </c>
      <c r="I31" s="8">
        <f t="shared" si="8"/>
        <v>0.55319148936170215</v>
      </c>
      <c r="J31" s="8">
        <f t="shared" si="8"/>
        <v>0.52252252252252251</v>
      </c>
      <c r="K31" s="8">
        <f t="shared" si="8"/>
        <v>0.51639344262295084</v>
      </c>
      <c r="L31" s="8">
        <f t="shared" si="8"/>
        <v>0.52482269503546097</v>
      </c>
      <c r="M31" s="8">
        <f t="shared" si="8"/>
        <v>0.50980392156862742</v>
      </c>
      <c r="N31" s="8">
        <f t="shared" si="8"/>
        <v>0.5178571428571429</v>
      </c>
    </row>
    <row r="32" spans="1:14">
      <c r="E32" s="1" t="str">
        <f t="shared" si="2"/>
        <v>Mateusz Labuda</v>
      </c>
      <c r="F32" s="8">
        <f t="shared" ref="F32:N32" si="9">F20/F$21</f>
        <v>0.16666666666666666</v>
      </c>
      <c r="G32" s="8">
        <f t="shared" si="9"/>
        <v>0.27659574468085107</v>
      </c>
      <c r="H32" s="8">
        <f t="shared" si="9"/>
        <v>0.38028169014084506</v>
      </c>
      <c r="I32" s="8">
        <f t="shared" si="9"/>
        <v>0.31914893617021278</v>
      </c>
      <c r="J32" s="8">
        <f t="shared" si="9"/>
        <v>0.34234234234234234</v>
      </c>
      <c r="K32" s="8">
        <f t="shared" si="9"/>
        <v>0.36065573770491804</v>
      </c>
      <c r="L32" s="8">
        <f t="shared" si="9"/>
        <v>0.3546099290780142</v>
      </c>
      <c r="M32" s="8">
        <f t="shared" si="9"/>
        <v>0.34640522875816993</v>
      </c>
      <c r="N32" s="8">
        <f t="shared" si="9"/>
        <v>0.36309523809523808</v>
      </c>
    </row>
    <row r="33" spans="6:14">
      <c r="F33" s="8"/>
      <c r="G33" s="8"/>
      <c r="H33" s="8"/>
      <c r="I33" s="8"/>
      <c r="J33" s="8"/>
      <c r="K33" s="8"/>
      <c r="L33" s="8"/>
      <c r="M33" s="8"/>
      <c r="N33" s="8"/>
    </row>
    <row r="34" spans="6:14">
      <c r="F34" s="8"/>
      <c r="G34" s="8"/>
      <c r="H34" s="8"/>
      <c r="I34" s="8"/>
      <c r="J34" s="8"/>
      <c r="K34" s="8"/>
      <c r="L34" s="8"/>
      <c r="M34" s="8"/>
      <c r="N34" s="8"/>
    </row>
    <row r="35" spans="6:14">
      <c r="F35" s="8"/>
      <c r="G35" s="8"/>
      <c r="H35" s="8"/>
      <c r="I35" s="8"/>
      <c r="J35" s="8"/>
      <c r="K35" s="8"/>
      <c r="L35" s="8"/>
      <c r="M35" s="8"/>
      <c r="N35" s="8"/>
    </row>
    <row r="36" spans="6:14">
      <c r="F36" s="8"/>
      <c r="G36" s="8"/>
      <c r="H36" s="8"/>
      <c r="I36" s="8"/>
      <c r="J36" s="8"/>
      <c r="K36" s="8"/>
      <c r="L36" s="8"/>
      <c r="M36" s="8"/>
      <c r="N36" s="8"/>
    </row>
    <row r="37" spans="6:14">
      <c r="F37" s="8"/>
      <c r="G37" s="8"/>
      <c r="H37" s="8"/>
      <c r="I37" s="8"/>
      <c r="J37" s="8"/>
      <c r="K37" s="8"/>
      <c r="L37" s="8"/>
      <c r="M37" s="8"/>
      <c r="N37" s="8"/>
    </row>
    <row r="38" spans="6:14">
      <c r="F38" s="8"/>
      <c r="G38" s="8"/>
      <c r="H38" s="8"/>
      <c r="I38" s="8"/>
      <c r="J38" s="8"/>
      <c r="K38" s="8"/>
      <c r="L38" s="8"/>
      <c r="M38" s="8"/>
      <c r="N38" s="8"/>
    </row>
  </sheetData>
  <mergeCells count="15">
    <mergeCell ref="F1:F2"/>
    <mergeCell ref="A1:A2"/>
    <mergeCell ref="B1:B2"/>
    <mergeCell ref="C1:C2"/>
    <mergeCell ref="D1:D2"/>
    <mergeCell ref="E1:E2"/>
    <mergeCell ref="Q1:T1"/>
    <mergeCell ref="M1:M2"/>
    <mergeCell ref="N1:N2"/>
    <mergeCell ref="G1:G2"/>
    <mergeCell ref="H1:H2"/>
    <mergeCell ref="I1:I2"/>
    <mergeCell ref="J1:J2"/>
    <mergeCell ref="K1:K2"/>
    <mergeCell ref="L1:L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AD39"/>
  <sheetViews>
    <sheetView workbookViewId="0">
      <selection sqref="A1:A2"/>
    </sheetView>
  </sheetViews>
  <sheetFormatPr defaultRowHeight="15"/>
  <cols>
    <col min="2" max="2" width="29.85546875" customWidth="1"/>
    <col min="3" max="3" width="11.42578125" customWidth="1"/>
    <col min="4" max="4" width="4.85546875" customWidth="1"/>
    <col min="6" max="13" width="6.5703125" bestFit="1" customWidth="1"/>
    <col min="14" max="17" width="6.5703125" customWidth="1"/>
    <col min="18" max="18" width="6.5703125" bestFit="1" customWidth="1"/>
    <col min="19" max="22" width="6.5703125" customWidth="1"/>
    <col min="23" max="23" width="11.7109375" customWidth="1"/>
    <col min="25" max="25" width="14" customWidth="1"/>
    <col min="26" max="26" width="5.7109375" customWidth="1"/>
    <col min="27" max="27" width="13.7109375" customWidth="1"/>
    <col min="28" max="28" width="4.5703125" customWidth="1"/>
    <col min="29" max="29" width="7.140625" customWidth="1"/>
    <col min="30" max="30" width="4.85546875" customWidth="1"/>
  </cols>
  <sheetData>
    <row r="1" spans="1:30" ht="14.45" customHeight="1">
      <c r="A1" s="44" t="s">
        <v>0</v>
      </c>
      <c r="B1" s="44" t="s">
        <v>1</v>
      </c>
      <c r="C1" s="44" t="s">
        <v>2</v>
      </c>
      <c r="D1" s="45" t="s">
        <v>3</v>
      </c>
      <c r="E1" s="48" t="s">
        <v>39</v>
      </c>
      <c r="F1" s="43">
        <v>1</v>
      </c>
      <c r="G1" s="43">
        <v>2</v>
      </c>
      <c r="H1" s="43">
        <v>3</v>
      </c>
      <c r="I1" s="43">
        <v>4</v>
      </c>
      <c r="J1" s="43">
        <v>5</v>
      </c>
      <c r="K1" s="43">
        <v>6</v>
      </c>
      <c r="L1" s="43">
        <v>7</v>
      </c>
      <c r="M1" s="43">
        <v>8</v>
      </c>
      <c r="N1" s="22"/>
      <c r="O1" s="43">
        <v>1</v>
      </c>
      <c r="P1" s="43">
        <v>2</v>
      </c>
      <c r="Q1" s="43">
        <v>3</v>
      </c>
      <c r="R1" s="43">
        <v>4</v>
      </c>
      <c r="S1" s="43">
        <v>5</v>
      </c>
      <c r="T1" s="43">
        <v>6</v>
      </c>
      <c r="U1" s="43">
        <v>7</v>
      </c>
      <c r="V1" s="43">
        <v>8</v>
      </c>
      <c r="W1" s="22"/>
      <c r="X1" s="22"/>
      <c r="Y1" s="42"/>
      <c r="Z1" s="42"/>
      <c r="AA1" s="42"/>
      <c r="AB1" s="42"/>
      <c r="AC1" s="20"/>
      <c r="AD1" s="26"/>
    </row>
    <row r="2" spans="1:30">
      <c r="A2" s="44"/>
      <c r="B2" s="44"/>
      <c r="C2" s="44"/>
      <c r="D2" s="46"/>
      <c r="E2" s="49"/>
      <c r="F2" s="43"/>
      <c r="G2" s="43"/>
      <c r="H2" s="43"/>
      <c r="I2" s="43"/>
      <c r="J2" s="43"/>
      <c r="K2" s="43"/>
      <c r="L2" s="43"/>
      <c r="M2" s="43"/>
      <c r="N2" s="22"/>
      <c r="O2" s="43"/>
      <c r="P2" s="43"/>
      <c r="Q2" s="43"/>
      <c r="R2" s="43"/>
      <c r="S2" s="43"/>
      <c r="T2" s="43"/>
      <c r="U2" s="43"/>
      <c r="V2" s="43"/>
      <c r="Z2" s="7"/>
      <c r="AB2" s="7"/>
      <c r="AD2" s="7"/>
    </row>
    <row r="3" spans="1:30">
      <c r="A3" s="9">
        <v>1</v>
      </c>
      <c r="B3" s="15" t="s">
        <v>28</v>
      </c>
      <c r="C3" s="10" t="s">
        <v>5</v>
      </c>
      <c r="D3" s="16" t="s">
        <v>6</v>
      </c>
      <c r="E3" s="13">
        <f>SUM(F3:M3)</f>
        <v>16</v>
      </c>
      <c r="F3" s="17">
        <v>8</v>
      </c>
      <c r="G3" s="17">
        <v>1</v>
      </c>
      <c r="H3" s="17">
        <v>1</v>
      </c>
      <c r="I3" s="17">
        <v>2</v>
      </c>
      <c r="J3" s="17">
        <v>1</v>
      </c>
      <c r="K3" s="17">
        <v>1</v>
      </c>
      <c r="L3" s="17">
        <v>1</v>
      </c>
      <c r="M3" s="17">
        <v>1</v>
      </c>
      <c r="N3" s="22"/>
      <c r="O3" s="17">
        <v>8</v>
      </c>
      <c r="P3" s="17">
        <v>8</v>
      </c>
      <c r="Q3" s="17">
        <v>30</v>
      </c>
      <c r="R3" s="17">
        <v>10</v>
      </c>
      <c r="S3" s="17">
        <v>30</v>
      </c>
      <c r="T3" s="17">
        <v>20</v>
      </c>
      <c r="U3" s="17">
        <v>35</v>
      </c>
      <c r="V3" s="17">
        <v>21</v>
      </c>
      <c r="W3" s="24"/>
      <c r="X3" s="24"/>
      <c r="AD3" s="19"/>
    </row>
    <row r="4" spans="1:30">
      <c r="A4" s="9">
        <v>2</v>
      </c>
      <c r="B4" s="11" t="s">
        <v>30</v>
      </c>
      <c r="C4" s="12" t="s">
        <v>5</v>
      </c>
      <c r="D4" s="12" t="s">
        <v>33</v>
      </c>
      <c r="E4" s="13">
        <f t="shared" ref="E4:E10" si="0">SUM(F4:M4)</f>
        <v>20</v>
      </c>
      <c r="F4" s="18">
        <v>3</v>
      </c>
      <c r="G4" s="18">
        <v>1</v>
      </c>
      <c r="H4" s="18">
        <v>1</v>
      </c>
      <c r="I4" s="18">
        <v>4</v>
      </c>
      <c r="J4" s="14">
        <v>3</v>
      </c>
      <c r="K4" s="14">
        <v>2</v>
      </c>
      <c r="L4" s="14">
        <v>2</v>
      </c>
      <c r="M4" s="14">
        <v>4</v>
      </c>
      <c r="N4" s="22"/>
      <c r="O4" s="14">
        <v>1</v>
      </c>
      <c r="P4" s="14">
        <v>8</v>
      </c>
      <c r="Q4" s="14">
        <v>30</v>
      </c>
      <c r="R4" s="14">
        <v>6</v>
      </c>
      <c r="S4" s="14">
        <v>10</v>
      </c>
      <c r="T4" s="14">
        <v>17</v>
      </c>
      <c r="U4" s="14">
        <v>30</v>
      </c>
      <c r="V4" s="14">
        <v>17</v>
      </c>
      <c r="W4" s="24"/>
      <c r="X4" s="24"/>
      <c r="Z4" s="19"/>
      <c r="AB4" s="19"/>
      <c r="AD4" s="19"/>
    </row>
    <row r="5" spans="1:30">
      <c r="A5" s="9">
        <v>3</v>
      </c>
      <c r="B5" s="11" t="s">
        <v>7</v>
      </c>
      <c r="C5" s="10" t="s">
        <v>5</v>
      </c>
      <c r="D5" s="16" t="s">
        <v>6</v>
      </c>
      <c r="E5" s="13">
        <f t="shared" si="0"/>
        <v>30</v>
      </c>
      <c r="F5" s="17">
        <v>8</v>
      </c>
      <c r="G5" s="17">
        <v>1</v>
      </c>
      <c r="H5" s="17">
        <v>5</v>
      </c>
      <c r="I5" s="17">
        <v>1</v>
      </c>
      <c r="J5" s="17">
        <v>8</v>
      </c>
      <c r="K5" s="17">
        <v>2</v>
      </c>
      <c r="L5" s="17">
        <v>3</v>
      </c>
      <c r="M5" s="17">
        <v>2</v>
      </c>
      <c r="N5" s="22"/>
      <c r="O5" s="17">
        <v>0</v>
      </c>
      <c r="P5" s="17">
        <v>8</v>
      </c>
      <c r="Q5" s="17">
        <v>10</v>
      </c>
      <c r="R5" s="17">
        <v>15</v>
      </c>
      <c r="S5" s="17">
        <v>0</v>
      </c>
      <c r="T5" s="17">
        <v>17</v>
      </c>
      <c r="U5" s="17">
        <v>25</v>
      </c>
      <c r="V5" s="17">
        <v>19</v>
      </c>
      <c r="W5" s="24"/>
      <c r="X5" s="24"/>
      <c r="Z5" s="19"/>
      <c r="AB5" s="19"/>
      <c r="AD5" s="19"/>
    </row>
    <row r="6" spans="1:30">
      <c r="A6" s="9">
        <v>4</v>
      </c>
      <c r="B6" s="11" t="s">
        <v>40</v>
      </c>
      <c r="C6" s="10" t="s">
        <v>5</v>
      </c>
      <c r="D6" s="12" t="s">
        <v>33</v>
      </c>
      <c r="E6" s="13">
        <f t="shared" si="0"/>
        <v>38</v>
      </c>
      <c r="F6" s="14">
        <v>1</v>
      </c>
      <c r="G6" s="14">
        <v>1</v>
      </c>
      <c r="H6" s="14">
        <v>8</v>
      </c>
      <c r="I6" s="14">
        <v>8</v>
      </c>
      <c r="J6" s="14">
        <v>2</v>
      </c>
      <c r="K6" s="14">
        <v>6</v>
      </c>
      <c r="L6" s="14">
        <v>7</v>
      </c>
      <c r="M6" s="14">
        <v>5</v>
      </c>
      <c r="N6" s="22"/>
      <c r="O6" s="14">
        <v>2</v>
      </c>
      <c r="P6" s="14">
        <v>8</v>
      </c>
      <c r="Q6" s="14">
        <v>0</v>
      </c>
      <c r="R6" s="14">
        <v>0</v>
      </c>
      <c r="S6" s="14">
        <v>20</v>
      </c>
      <c r="T6" s="14">
        <v>10</v>
      </c>
      <c r="U6" s="14">
        <v>0</v>
      </c>
      <c r="V6" s="14">
        <v>14</v>
      </c>
      <c r="W6" s="24"/>
      <c r="X6" s="24"/>
      <c r="Z6" s="19"/>
      <c r="AB6" s="19"/>
      <c r="AD6" s="19"/>
    </row>
    <row r="7" spans="1:30">
      <c r="A7" s="9">
        <v>5</v>
      </c>
      <c r="B7" s="11" t="s">
        <v>41</v>
      </c>
      <c r="C7" s="10" t="s">
        <v>5</v>
      </c>
      <c r="D7" s="12" t="s">
        <v>33</v>
      </c>
      <c r="E7" s="13">
        <f t="shared" si="0"/>
        <v>43</v>
      </c>
      <c r="F7" s="17">
        <v>1</v>
      </c>
      <c r="G7" s="17">
        <v>8</v>
      </c>
      <c r="H7" s="17">
        <v>3</v>
      </c>
      <c r="I7" s="17">
        <v>3</v>
      </c>
      <c r="J7" s="17">
        <v>8</v>
      </c>
      <c r="K7" s="17">
        <v>8</v>
      </c>
      <c r="L7" s="17">
        <v>4</v>
      </c>
      <c r="M7" s="17">
        <v>8</v>
      </c>
      <c r="N7" s="22"/>
      <c r="O7" s="17">
        <v>2</v>
      </c>
      <c r="P7" s="17">
        <v>0</v>
      </c>
      <c r="Q7" s="17">
        <v>20</v>
      </c>
      <c r="R7" s="17">
        <v>7</v>
      </c>
      <c r="S7" s="17">
        <v>0</v>
      </c>
      <c r="T7" s="17">
        <v>9</v>
      </c>
      <c r="U7" s="17">
        <v>10</v>
      </c>
      <c r="V7" s="17">
        <v>11</v>
      </c>
      <c r="W7" s="24"/>
      <c r="X7" s="24"/>
      <c r="Z7" s="19"/>
      <c r="AB7" s="19"/>
      <c r="AD7" s="19"/>
    </row>
    <row r="8" spans="1:30">
      <c r="A8" s="9">
        <v>6</v>
      </c>
      <c r="B8" s="11" t="s">
        <v>34</v>
      </c>
      <c r="C8" s="10" t="s">
        <v>5</v>
      </c>
      <c r="D8" s="12" t="s">
        <v>33</v>
      </c>
      <c r="E8" s="13">
        <f t="shared" si="0"/>
        <v>46</v>
      </c>
      <c r="F8" s="18">
        <v>8</v>
      </c>
      <c r="G8" s="18">
        <v>8</v>
      </c>
      <c r="H8" s="18">
        <v>3</v>
      </c>
      <c r="I8" s="18">
        <v>8</v>
      </c>
      <c r="J8" s="18">
        <v>3</v>
      </c>
      <c r="K8" s="18">
        <v>6</v>
      </c>
      <c r="L8" s="18">
        <v>7</v>
      </c>
      <c r="M8" s="18">
        <v>3</v>
      </c>
      <c r="N8" s="22"/>
      <c r="O8" s="18">
        <v>0</v>
      </c>
      <c r="P8" s="18">
        <v>0</v>
      </c>
      <c r="Q8" s="18">
        <v>20</v>
      </c>
      <c r="R8" s="18">
        <v>0</v>
      </c>
      <c r="S8" s="18">
        <v>10</v>
      </c>
      <c r="T8" s="18">
        <v>10</v>
      </c>
      <c r="U8" s="18">
        <v>0</v>
      </c>
      <c r="V8" s="18">
        <v>18</v>
      </c>
      <c r="W8" s="24"/>
      <c r="X8" s="24"/>
      <c r="Z8" s="19"/>
      <c r="AB8" s="19"/>
      <c r="AD8" s="19"/>
    </row>
    <row r="9" spans="1:30">
      <c r="A9" s="9">
        <v>7</v>
      </c>
      <c r="B9" s="11" t="s">
        <v>38</v>
      </c>
      <c r="C9" s="12" t="s">
        <v>5</v>
      </c>
      <c r="D9" s="12" t="s">
        <v>33</v>
      </c>
      <c r="E9" s="13">
        <f t="shared" si="0"/>
        <v>54</v>
      </c>
      <c r="F9" s="17">
        <v>8</v>
      </c>
      <c r="G9" s="17">
        <v>8</v>
      </c>
      <c r="H9" s="17">
        <v>5</v>
      </c>
      <c r="I9" s="17">
        <v>8</v>
      </c>
      <c r="J9" s="17">
        <v>8</v>
      </c>
      <c r="K9" s="17">
        <v>5</v>
      </c>
      <c r="L9" s="17">
        <v>7</v>
      </c>
      <c r="M9" s="17">
        <v>5</v>
      </c>
      <c r="N9" s="22"/>
      <c r="O9" s="17">
        <v>0</v>
      </c>
      <c r="P9" s="17">
        <v>0</v>
      </c>
      <c r="Q9" s="17">
        <v>10</v>
      </c>
      <c r="R9" s="17">
        <v>0</v>
      </c>
      <c r="S9" s="17">
        <v>0</v>
      </c>
      <c r="T9" s="17">
        <v>15</v>
      </c>
      <c r="U9" s="17">
        <v>0</v>
      </c>
      <c r="V9" s="17">
        <v>14</v>
      </c>
      <c r="W9" s="24"/>
      <c r="X9" s="24"/>
      <c r="Z9" s="19"/>
      <c r="AB9" s="19"/>
      <c r="AD9" s="19"/>
    </row>
    <row r="10" spans="1:30">
      <c r="A10" s="9">
        <v>8</v>
      </c>
      <c r="B10" s="11" t="s">
        <v>35</v>
      </c>
      <c r="C10" s="12" t="s">
        <v>5</v>
      </c>
      <c r="D10" s="12" t="s">
        <v>9</v>
      </c>
      <c r="E10" s="13">
        <f t="shared" si="0"/>
        <v>56</v>
      </c>
      <c r="F10" s="18">
        <v>8</v>
      </c>
      <c r="G10" s="18">
        <v>8</v>
      </c>
      <c r="H10" s="18">
        <v>5</v>
      </c>
      <c r="I10" s="18">
        <v>8</v>
      </c>
      <c r="J10" s="14">
        <v>8</v>
      </c>
      <c r="K10" s="14">
        <v>4</v>
      </c>
      <c r="L10" s="14">
        <v>8</v>
      </c>
      <c r="M10" s="14">
        <v>7</v>
      </c>
      <c r="N10" s="22"/>
      <c r="O10" s="14">
        <v>0</v>
      </c>
      <c r="P10" s="14">
        <v>0</v>
      </c>
      <c r="Q10" s="14">
        <v>10</v>
      </c>
      <c r="R10" s="14">
        <v>0</v>
      </c>
      <c r="S10" s="14">
        <v>0</v>
      </c>
      <c r="T10" s="14">
        <v>16</v>
      </c>
      <c r="U10" s="14">
        <v>-20</v>
      </c>
      <c r="V10" s="14">
        <v>13</v>
      </c>
      <c r="W10" s="24"/>
      <c r="X10" s="24"/>
      <c r="Z10" s="19"/>
      <c r="AB10" s="19"/>
      <c r="AD10" s="19"/>
    </row>
    <row r="11" spans="1:30">
      <c r="A11" s="21"/>
      <c r="B11" s="23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</row>
    <row r="12" spans="1:30">
      <c r="B12" s="4" t="s">
        <v>11</v>
      </c>
      <c r="D12" s="2"/>
      <c r="E12" s="2"/>
      <c r="F12" s="2"/>
      <c r="G12" s="2"/>
      <c r="H12" s="2"/>
      <c r="I12" s="2"/>
      <c r="J12" s="3"/>
      <c r="K12" s="3"/>
      <c r="L12" s="3"/>
      <c r="O12" t="s">
        <v>42</v>
      </c>
    </row>
    <row r="13" spans="1:30">
      <c r="A13" s="5" t="s">
        <v>12</v>
      </c>
      <c r="B13" s="4" t="s">
        <v>13</v>
      </c>
      <c r="D13" s="2"/>
      <c r="F13" s="2"/>
      <c r="G13" s="2"/>
      <c r="H13" s="2"/>
      <c r="I13" s="2"/>
      <c r="J13" s="3"/>
      <c r="K13" s="3"/>
      <c r="L13" s="3"/>
      <c r="O13" t="s">
        <v>43</v>
      </c>
    </row>
    <row r="14" spans="1:30">
      <c r="A14" s="5" t="s">
        <v>9</v>
      </c>
      <c r="B14" s="4" t="s">
        <v>14</v>
      </c>
      <c r="D14" s="2"/>
      <c r="F14" s="2"/>
      <c r="G14" s="2"/>
      <c r="H14" s="2"/>
      <c r="I14" s="2"/>
      <c r="J14" s="2"/>
      <c r="K14" s="2"/>
      <c r="L14" s="2"/>
      <c r="M14" s="2"/>
      <c r="N14" s="2"/>
      <c r="O14" s="2" t="s">
        <v>44</v>
      </c>
      <c r="P14" s="2"/>
      <c r="Q14" s="2"/>
      <c r="R14" s="2"/>
      <c r="S14" s="2"/>
      <c r="T14" s="2"/>
      <c r="U14" s="2"/>
      <c r="V14" s="2"/>
    </row>
    <row r="15" spans="1:30">
      <c r="A15" s="5" t="s">
        <v>8</v>
      </c>
      <c r="B15" s="6" t="s">
        <v>15</v>
      </c>
      <c r="D15" s="2"/>
      <c r="F15" s="2"/>
      <c r="G15" s="2"/>
      <c r="H15" s="2"/>
      <c r="I15" s="2"/>
      <c r="J15" s="2"/>
      <c r="K15" s="2"/>
      <c r="L15" s="2"/>
      <c r="M15" s="2"/>
      <c r="N15" s="2"/>
      <c r="O15" s="29" t="s">
        <v>45</v>
      </c>
      <c r="P15" s="2"/>
      <c r="Q15" s="2"/>
      <c r="R15" s="2"/>
      <c r="S15" s="2"/>
      <c r="T15" s="2"/>
      <c r="U15" s="2"/>
      <c r="V15" s="2"/>
    </row>
    <row r="16" spans="1:30">
      <c r="A16" s="5" t="s">
        <v>6</v>
      </c>
      <c r="B16" s="4" t="s">
        <v>16</v>
      </c>
      <c r="D16" s="2"/>
      <c r="F16" s="2"/>
      <c r="G16" s="2"/>
      <c r="H16" s="2"/>
      <c r="I16" s="2"/>
      <c r="J16" s="2"/>
      <c r="K16" s="2"/>
      <c r="L16" s="2"/>
      <c r="M16" s="2"/>
      <c r="N16" s="2"/>
      <c r="O16" s="29" t="s">
        <v>46</v>
      </c>
      <c r="P16" s="2"/>
      <c r="Q16" s="2"/>
      <c r="R16" s="2"/>
      <c r="S16" s="2"/>
      <c r="T16" s="2"/>
      <c r="U16" s="2"/>
      <c r="V16" s="2"/>
    </row>
    <row r="17" spans="1:22">
      <c r="A17" s="5" t="s">
        <v>17</v>
      </c>
      <c r="B17" s="4" t="s">
        <v>18</v>
      </c>
      <c r="D17" s="2"/>
      <c r="F17" s="2"/>
      <c r="G17" s="2"/>
      <c r="H17" s="2"/>
      <c r="I17" s="2"/>
      <c r="J17" s="2"/>
      <c r="K17" s="2"/>
      <c r="L17" s="2"/>
      <c r="M17" s="2"/>
      <c r="N17" s="2"/>
      <c r="O17" s="29" t="s">
        <v>47</v>
      </c>
      <c r="P17" s="2"/>
      <c r="Q17" s="2"/>
      <c r="R17" s="2"/>
      <c r="S17" s="2"/>
      <c r="T17" s="2"/>
      <c r="U17" s="2"/>
      <c r="V17" s="2"/>
    </row>
    <row r="18" spans="1:22">
      <c r="A18" s="5" t="s">
        <v>19</v>
      </c>
      <c r="B18" s="6" t="s">
        <v>20</v>
      </c>
      <c r="D18" s="2"/>
      <c r="F18" s="2"/>
      <c r="G18" s="2"/>
      <c r="H18" s="2"/>
      <c r="I18" s="2"/>
      <c r="J18" s="2"/>
      <c r="K18" s="2"/>
      <c r="L18" s="2"/>
      <c r="M18" s="2"/>
      <c r="N18" s="2"/>
      <c r="O18" s="29" t="s">
        <v>49</v>
      </c>
      <c r="P18" s="2"/>
      <c r="Q18" s="2"/>
      <c r="R18" s="2"/>
      <c r="S18" s="2"/>
      <c r="T18" s="2"/>
      <c r="U18" s="2"/>
      <c r="V18" s="2"/>
    </row>
    <row r="19" spans="1:22">
      <c r="A19" s="7"/>
      <c r="D19" s="2"/>
      <c r="F19" s="2"/>
      <c r="G19" s="2"/>
      <c r="H19" s="2"/>
      <c r="I19" s="2"/>
      <c r="J19" s="2"/>
      <c r="K19" s="2"/>
      <c r="L19" s="2"/>
      <c r="M19" s="2"/>
      <c r="N19" s="2"/>
      <c r="O19" s="29" t="s">
        <v>48</v>
      </c>
      <c r="P19" s="2"/>
      <c r="Q19" s="2"/>
      <c r="R19" s="2"/>
      <c r="S19" s="2"/>
      <c r="T19" s="2"/>
      <c r="U19" s="2"/>
      <c r="V19" s="2"/>
    </row>
    <row r="20" spans="1:22">
      <c r="A20" s="7"/>
      <c r="B20" s="4" t="s">
        <v>21</v>
      </c>
      <c r="D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</row>
    <row r="21" spans="1:22"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</row>
    <row r="22" spans="1:22"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</row>
    <row r="23" spans="1:22"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</row>
    <row r="24" spans="1:22"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</row>
    <row r="25" spans="1:22"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</row>
    <row r="26" spans="1:22"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</row>
    <row r="28" spans="1:22"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</row>
    <row r="30" spans="1:22"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</row>
    <row r="31" spans="1:22"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</row>
    <row r="32" spans="1:22"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</row>
    <row r="33" spans="6:22"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</row>
    <row r="34" spans="6:22"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</row>
    <row r="35" spans="6:22"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</row>
    <row r="36" spans="6:22"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</row>
    <row r="37" spans="6:22"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</row>
    <row r="38" spans="6:22"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</row>
    <row r="39" spans="6:22"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</row>
  </sheetData>
  <mergeCells count="22">
    <mergeCell ref="Y1:AB1"/>
    <mergeCell ref="Q1:Q2"/>
    <mergeCell ref="O1:O2"/>
    <mergeCell ref="P1:P2"/>
    <mergeCell ref="M1:M2"/>
    <mergeCell ref="R1:R2"/>
    <mergeCell ref="S1:S2"/>
    <mergeCell ref="T1:T2"/>
    <mergeCell ref="U1:U2"/>
    <mergeCell ref="V1:V2"/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</mergeCells>
  <pageMargins left="0.7" right="0.7" top="0.75" bottom="0.75" header="0.3" footer="0.3"/>
  <pageSetup paperSize="9" orientation="portrait" horizontalDpi="4294967293" verticalDpi="4294967293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Z41"/>
  <sheetViews>
    <sheetView workbookViewId="0">
      <selection sqref="A1:A2"/>
    </sheetView>
  </sheetViews>
  <sheetFormatPr defaultRowHeight="15"/>
  <cols>
    <col min="2" max="2" width="29.85546875" customWidth="1"/>
    <col min="3" max="3" width="11.42578125" customWidth="1"/>
    <col min="4" max="4" width="4.85546875" customWidth="1"/>
    <col min="6" max="14" width="6.5703125" bestFit="1" customWidth="1"/>
    <col min="15" max="18" width="6.5703125" customWidth="1"/>
    <col min="19" max="19" width="11.7109375" customWidth="1"/>
    <col min="21" max="21" width="14" customWidth="1"/>
    <col min="22" max="22" width="5.7109375" customWidth="1"/>
    <col min="23" max="23" width="13.7109375" customWidth="1"/>
    <col min="24" max="24" width="4.5703125" customWidth="1"/>
    <col min="25" max="25" width="7.140625" customWidth="1"/>
    <col min="26" max="26" width="4.85546875" customWidth="1"/>
  </cols>
  <sheetData>
    <row r="1" spans="1:26" ht="14.45" customHeight="1">
      <c r="A1" s="44" t="s">
        <v>0</v>
      </c>
      <c r="B1" s="44" t="s">
        <v>1</v>
      </c>
      <c r="C1" s="44" t="s">
        <v>2</v>
      </c>
      <c r="D1" s="45" t="s">
        <v>3</v>
      </c>
      <c r="E1" s="47" t="s">
        <v>4</v>
      </c>
      <c r="F1" s="43">
        <v>1</v>
      </c>
      <c r="G1" s="43">
        <v>2</v>
      </c>
      <c r="H1" s="43">
        <v>3</v>
      </c>
      <c r="I1" s="43">
        <v>4</v>
      </c>
      <c r="J1" s="43">
        <v>5</v>
      </c>
      <c r="K1" s="43">
        <v>6</v>
      </c>
      <c r="L1" s="43">
        <v>7</v>
      </c>
      <c r="M1" s="43">
        <v>8</v>
      </c>
      <c r="N1" s="43">
        <v>9</v>
      </c>
      <c r="O1" s="43">
        <v>10</v>
      </c>
      <c r="P1" s="43">
        <v>11</v>
      </c>
      <c r="Q1" s="43">
        <v>12</v>
      </c>
      <c r="R1" s="43">
        <v>13</v>
      </c>
      <c r="S1" s="22" t="s">
        <v>32</v>
      </c>
      <c r="T1" s="22" t="s">
        <v>31</v>
      </c>
      <c r="U1" s="42" t="s">
        <v>23</v>
      </c>
      <c r="V1" s="42"/>
      <c r="W1" s="42"/>
      <c r="X1" s="42"/>
      <c r="Y1" s="20" t="s">
        <v>26</v>
      </c>
      <c r="Z1" s="25">
        <v>390</v>
      </c>
    </row>
    <row r="2" spans="1:26">
      <c r="A2" s="44"/>
      <c r="B2" s="44"/>
      <c r="C2" s="44"/>
      <c r="D2" s="46"/>
      <c r="E2" s="47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U2" t="s">
        <v>24</v>
      </c>
      <c r="V2" s="7" t="s">
        <v>29</v>
      </c>
      <c r="W2" t="s">
        <v>22</v>
      </c>
      <c r="X2" s="7" t="s">
        <v>29</v>
      </c>
      <c r="Y2" t="s">
        <v>25</v>
      </c>
      <c r="Z2" s="7" t="s">
        <v>29</v>
      </c>
    </row>
    <row r="3" spans="1:26">
      <c r="A3" s="9">
        <v>1</v>
      </c>
      <c r="B3" s="15" t="s">
        <v>28</v>
      </c>
      <c r="C3" s="10" t="s">
        <v>5</v>
      </c>
      <c r="D3" s="16" t="s">
        <v>6</v>
      </c>
      <c r="E3" s="13">
        <f t="shared" ref="E3:E9" si="0">SUM(F3:R3)</f>
        <v>309</v>
      </c>
      <c r="F3" s="17">
        <v>29</v>
      </c>
      <c r="G3" s="17">
        <v>24</v>
      </c>
      <c r="H3" s="17">
        <v>27</v>
      </c>
      <c r="I3" s="17">
        <v>26</v>
      </c>
      <c r="J3" s="17">
        <v>26</v>
      </c>
      <c r="K3" s="17">
        <v>28</v>
      </c>
      <c r="L3" s="17">
        <v>24</v>
      </c>
      <c r="M3" s="17">
        <v>25</v>
      </c>
      <c r="N3" s="17">
        <v>21</v>
      </c>
      <c r="O3" s="17">
        <v>23</v>
      </c>
      <c r="P3" s="17">
        <v>15</v>
      </c>
      <c r="Q3" s="17">
        <v>21</v>
      </c>
      <c r="R3" s="17">
        <v>20</v>
      </c>
      <c r="S3" s="24">
        <f t="shared" ref="S3:S9" si="1">E3/13</f>
        <v>23.76923076923077</v>
      </c>
      <c r="T3" s="24">
        <f>S3/3</f>
        <v>7.9230769230769234</v>
      </c>
      <c r="Y3">
        <f t="shared" ref="Y3:Y7" si="2">E3-$Z$1</f>
        <v>-81</v>
      </c>
      <c r="Z3" s="19">
        <f t="shared" ref="Z3:Z7" si="3">E3/$Z$1</f>
        <v>0.79230769230769227</v>
      </c>
    </row>
    <row r="4" spans="1:26">
      <c r="A4" s="9">
        <v>2</v>
      </c>
      <c r="B4" s="11" t="s">
        <v>10</v>
      </c>
      <c r="C4" s="12" t="s">
        <v>5</v>
      </c>
      <c r="D4" s="12" t="s">
        <v>6</v>
      </c>
      <c r="E4" s="13">
        <f t="shared" si="0"/>
        <v>259</v>
      </c>
      <c r="F4" s="18">
        <v>17</v>
      </c>
      <c r="G4" s="18">
        <v>23</v>
      </c>
      <c r="H4" s="18">
        <v>24</v>
      </c>
      <c r="I4" s="18">
        <v>26</v>
      </c>
      <c r="J4" s="14">
        <v>25</v>
      </c>
      <c r="K4" s="14">
        <v>23</v>
      </c>
      <c r="L4" s="14">
        <v>17</v>
      </c>
      <c r="M4" s="14">
        <v>25</v>
      </c>
      <c r="N4" s="14">
        <v>15</v>
      </c>
      <c r="O4" s="14">
        <v>18</v>
      </c>
      <c r="P4" s="14">
        <v>15</v>
      </c>
      <c r="Q4" s="14">
        <v>21</v>
      </c>
      <c r="R4" s="14">
        <v>10</v>
      </c>
      <c r="S4" s="24">
        <f t="shared" si="1"/>
        <v>19.923076923076923</v>
      </c>
      <c r="T4" s="24">
        <f t="shared" ref="T4:T12" si="4">S4/3</f>
        <v>6.6410256410256414</v>
      </c>
      <c r="U4">
        <f>E3-E4</f>
        <v>50</v>
      </c>
      <c r="V4" s="19">
        <f t="shared" ref="V4:V7" si="5">E4/E3</f>
        <v>0.8381877022653722</v>
      </c>
      <c r="W4">
        <f t="shared" ref="W4:W7" si="6">E4-E$3</f>
        <v>-50</v>
      </c>
      <c r="X4" s="19">
        <f t="shared" ref="X4:X7" si="7">E4/E$3</f>
        <v>0.8381877022653722</v>
      </c>
      <c r="Y4">
        <f t="shared" si="2"/>
        <v>-131</v>
      </c>
      <c r="Z4" s="19">
        <f t="shared" si="3"/>
        <v>0.66410256410256407</v>
      </c>
    </row>
    <row r="5" spans="1:26">
      <c r="A5" s="9">
        <v>3</v>
      </c>
      <c r="B5" s="11" t="s">
        <v>27</v>
      </c>
      <c r="C5" s="12" t="s">
        <v>5</v>
      </c>
      <c r="D5" s="12" t="s">
        <v>9</v>
      </c>
      <c r="E5" s="13">
        <f t="shared" si="0"/>
        <v>250</v>
      </c>
      <c r="F5" s="17">
        <v>24</v>
      </c>
      <c r="G5" s="17">
        <v>24</v>
      </c>
      <c r="H5" s="17">
        <v>16</v>
      </c>
      <c r="I5" s="17">
        <v>25</v>
      </c>
      <c r="J5" s="17">
        <v>28</v>
      </c>
      <c r="K5" s="17">
        <v>23</v>
      </c>
      <c r="L5" s="17">
        <v>14</v>
      </c>
      <c r="M5" s="17">
        <v>14</v>
      </c>
      <c r="N5" s="17">
        <v>18</v>
      </c>
      <c r="O5" s="17">
        <v>21</v>
      </c>
      <c r="P5" s="17">
        <v>15</v>
      </c>
      <c r="Q5" s="17">
        <v>18</v>
      </c>
      <c r="R5" s="17">
        <v>10</v>
      </c>
      <c r="S5" s="24">
        <f t="shared" si="1"/>
        <v>19.23076923076923</v>
      </c>
      <c r="T5" s="24">
        <f t="shared" si="4"/>
        <v>6.4102564102564097</v>
      </c>
      <c r="U5">
        <f t="shared" ref="U5:U9" si="8">E4-E5</f>
        <v>9</v>
      </c>
      <c r="V5" s="19">
        <f t="shared" si="5"/>
        <v>0.96525096525096521</v>
      </c>
      <c r="W5">
        <f t="shared" si="6"/>
        <v>-59</v>
      </c>
      <c r="X5" s="19">
        <f t="shared" si="7"/>
        <v>0.80906148867313921</v>
      </c>
      <c r="Y5">
        <f t="shared" si="2"/>
        <v>-140</v>
      </c>
      <c r="Z5" s="19">
        <f t="shared" si="3"/>
        <v>0.64102564102564108</v>
      </c>
    </row>
    <row r="6" spans="1:26">
      <c r="A6" s="9">
        <v>4</v>
      </c>
      <c r="B6" s="11" t="s">
        <v>30</v>
      </c>
      <c r="C6" s="12" t="s">
        <v>5</v>
      </c>
      <c r="D6" s="12" t="s">
        <v>33</v>
      </c>
      <c r="E6" s="13">
        <f t="shared" si="0"/>
        <v>239</v>
      </c>
      <c r="F6" s="14">
        <v>25</v>
      </c>
      <c r="G6" s="14">
        <v>17</v>
      </c>
      <c r="H6" s="14">
        <v>22</v>
      </c>
      <c r="I6" s="14">
        <v>24</v>
      </c>
      <c r="J6" s="14">
        <v>24</v>
      </c>
      <c r="K6" s="14">
        <v>22</v>
      </c>
      <c r="L6" s="14">
        <v>12</v>
      </c>
      <c r="M6" s="14">
        <v>14</v>
      </c>
      <c r="N6" s="14">
        <v>10</v>
      </c>
      <c r="O6" s="14">
        <v>21</v>
      </c>
      <c r="P6" s="14">
        <v>10</v>
      </c>
      <c r="Q6" s="14">
        <v>18</v>
      </c>
      <c r="R6" s="14">
        <v>20</v>
      </c>
      <c r="S6" s="24">
        <f t="shared" si="1"/>
        <v>18.384615384615383</v>
      </c>
      <c r="T6" s="24">
        <f t="shared" si="4"/>
        <v>6.1282051282051277</v>
      </c>
      <c r="U6">
        <f t="shared" si="8"/>
        <v>11</v>
      </c>
      <c r="V6" s="19">
        <f t="shared" si="5"/>
        <v>0.95599999999999996</v>
      </c>
      <c r="W6">
        <f t="shared" si="6"/>
        <v>-70</v>
      </c>
      <c r="X6" s="19">
        <f t="shared" si="7"/>
        <v>0.77346278317152106</v>
      </c>
      <c r="Y6">
        <f t="shared" si="2"/>
        <v>-151</v>
      </c>
      <c r="Z6" s="19">
        <f t="shared" si="3"/>
        <v>0.61282051282051286</v>
      </c>
    </row>
    <row r="7" spans="1:26">
      <c r="A7" s="9">
        <v>4</v>
      </c>
      <c r="B7" s="11" t="s">
        <v>7</v>
      </c>
      <c r="C7" s="10" t="s">
        <v>5</v>
      </c>
      <c r="D7" s="16" t="s">
        <v>6</v>
      </c>
      <c r="E7" s="13">
        <f t="shared" si="0"/>
        <v>239</v>
      </c>
      <c r="F7" s="17">
        <v>17</v>
      </c>
      <c r="G7" s="17">
        <v>16</v>
      </c>
      <c r="H7" s="17">
        <v>24</v>
      </c>
      <c r="I7" s="17">
        <v>15</v>
      </c>
      <c r="J7" s="17">
        <v>28</v>
      </c>
      <c r="K7" s="17">
        <v>26</v>
      </c>
      <c r="L7" s="17">
        <v>16</v>
      </c>
      <c r="M7" s="17">
        <v>12</v>
      </c>
      <c r="N7" s="17">
        <v>18</v>
      </c>
      <c r="O7" s="17">
        <v>24</v>
      </c>
      <c r="P7" s="17">
        <v>13</v>
      </c>
      <c r="Q7" s="17">
        <v>20</v>
      </c>
      <c r="R7" s="17">
        <v>10</v>
      </c>
      <c r="S7" s="24">
        <f t="shared" si="1"/>
        <v>18.384615384615383</v>
      </c>
      <c r="T7" s="24">
        <f t="shared" si="4"/>
        <v>6.1282051282051277</v>
      </c>
      <c r="U7">
        <f t="shared" si="8"/>
        <v>0</v>
      </c>
      <c r="V7" s="19">
        <f t="shared" si="5"/>
        <v>1</v>
      </c>
      <c r="W7">
        <f t="shared" si="6"/>
        <v>-70</v>
      </c>
      <c r="X7" s="19">
        <f t="shared" si="7"/>
        <v>0.77346278317152106</v>
      </c>
      <c r="Y7">
        <f t="shared" si="2"/>
        <v>-151</v>
      </c>
      <c r="Z7" s="19">
        <f t="shared" si="3"/>
        <v>0.61282051282051286</v>
      </c>
    </row>
    <row r="8" spans="1:26">
      <c r="A8" s="9">
        <v>6</v>
      </c>
      <c r="B8" s="11" t="s">
        <v>34</v>
      </c>
      <c r="C8" s="10" t="s">
        <v>5</v>
      </c>
      <c r="D8" s="12" t="s">
        <v>33</v>
      </c>
      <c r="E8" s="13">
        <f t="shared" si="0"/>
        <v>202</v>
      </c>
      <c r="F8" s="18">
        <v>19</v>
      </c>
      <c r="G8" s="18">
        <v>6</v>
      </c>
      <c r="H8" s="18">
        <v>18</v>
      </c>
      <c r="I8" s="18">
        <v>16</v>
      </c>
      <c r="J8" s="18">
        <v>0</v>
      </c>
      <c r="K8" s="18">
        <v>16</v>
      </c>
      <c r="L8" s="18">
        <v>21</v>
      </c>
      <c r="M8" s="18">
        <v>24</v>
      </c>
      <c r="N8" s="18">
        <v>18</v>
      </c>
      <c r="O8" s="18">
        <v>18</v>
      </c>
      <c r="P8" s="18">
        <v>18</v>
      </c>
      <c r="Q8" s="18">
        <v>18</v>
      </c>
      <c r="R8" s="18">
        <v>10</v>
      </c>
      <c r="S8" s="24">
        <f t="shared" si="1"/>
        <v>15.538461538461538</v>
      </c>
      <c r="T8" s="24">
        <f t="shared" si="4"/>
        <v>5.1794871794871797</v>
      </c>
      <c r="U8">
        <f t="shared" si="8"/>
        <v>37</v>
      </c>
      <c r="V8" s="19">
        <f>E8/E7</f>
        <v>0.84518828451882844</v>
      </c>
      <c r="W8">
        <f>E8-E$3</f>
        <v>-107</v>
      </c>
      <c r="X8" s="19">
        <f>E8/E$3</f>
        <v>0.65372168284789645</v>
      </c>
      <c r="Y8">
        <f>E8-$Z$1</f>
        <v>-188</v>
      </c>
      <c r="Z8" s="19">
        <f>E8/$Z$1</f>
        <v>0.517948717948718</v>
      </c>
    </row>
    <row r="9" spans="1:26">
      <c r="A9" s="9">
        <v>7</v>
      </c>
      <c r="B9" s="11" t="s">
        <v>38</v>
      </c>
      <c r="C9" s="12" t="s">
        <v>5</v>
      </c>
      <c r="D9" s="12" t="s">
        <v>33</v>
      </c>
      <c r="E9" s="13">
        <f t="shared" si="0"/>
        <v>170</v>
      </c>
      <c r="F9" s="17">
        <v>18</v>
      </c>
      <c r="G9" s="17">
        <v>1</v>
      </c>
      <c r="H9" s="17">
        <v>23</v>
      </c>
      <c r="I9" s="17">
        <v>15</v>
      </c>
      <c r="J9" s="17">
        <v>25</v>
      </c>
      <c r="K9" s="17">
        <v>22</v>
      </c>
      <c r="L9" s="17">
        <v>13</v>
      </c>
      <c r="M9" s="17">
        <v>18</v>
      </c>
      <c r="N9" s="17">
        <v>10</v>
      </c>
      <c r="O9" s="17">
        <v>15</v>
      </c>
      <c r="P9" s="17">
        <v>10</v>
      </c>
      <c r="Q9" s="17">
        <v>0</v>
      </c>
      <c r="R9" s="17">
        <v>0</v>
      </c>
      <c r="S9" s="24">
        <f t="shared" si="1"/>
        <v>13.076923076923077</v>
      </c>
      <c r="T9" s="24">
        <f t="shared" si="4"/>
        <v>4.3589743589743586</v>
      </c>
      <c r="U9">
        <f t="shared" si="8"/>
        <v>32</v>
      </c>
      <c r="V9" s="19">
        <f t="shared" ref="V9" si="9">E9/E8</f>
        <v>0.84158415841584155</v>
      </c>
      <c r="W9">
        <f t="shared" ref="W9" si="10">E9-E$3</f>
        <v>-139</v>
      </c>
      <c r="X9" s="19">
        <f t="shared" ref="X9" si="11">E9/E$3</f>
        <v>0.55016181229773464</v>
      </c>
      <c r="Y9">
        <f t="shared" ref="Y9" si="12">E9-$Z$1</f>
        <v>-220</v>
      </c>
      <c r="Z9" s="19">
        <f t="shared" ref="Z9" si="13">E9/$Z$1</f>
        <v>0.4358974358974359</v>
      </c>
    </row>
    <row r="10" spans="1:26">
      <c r="A10" s="9">
        <v>8</v>
      </c>
      <c r="B10" s="11" t="s">
        <v>36</v>
      </c>
      <c r="C10" s="10" t="s">
        <v>5</v>
      </c>
      <c r="D10" s="16" t="s">
        <v>9</v>
      </c>
      <c r="E10" s="13">
        <f t="shared" ref="E10:E12" si="14">SUM(F10:R10)</f>
        <v>117</v>
      </c>
      <c r="F10" s="18">
        <v>14</v>
      </c>
      <c r="G10" s="18">
        <v>18</v>
      </c>
      <c r="H10" s="18">
        <v>1</v>
      </c>
      <c r="I10" s="18">
        <v>1</v>
      </c>
      <c r="J10" s="14">
        <v>18</v>
      </c>
      <c r="K10" s="14">
        <v>15</v>
      </c>
      <c r="L10" s="14">
        <v>-4</v>
      </c>
      <c r="M10" s="14">
        <v>3</v>
      </c>
      <c r="N10" s="14">
        <v>13</v>
      </c>
      <c r="O10" s="14">
        <v>10</v>
      </c>
      <c r="P10" s="14">
        <v>18</v>
      </c>
      <c r="Q10" s="14">
        <v>0</v>
      </c>
      <c r="R10" s="14">
        <v>10</v>
      </c>
      <c r="S10" s="24">
        <f t="shared" ref="S10:S12" si="15">E10/13</f>
        <v>9</v>
      </c>
      <c r="T10" s="24">
        <f t="shared" si="4"/>
        <v>3</v>
      </c>
      <c r="U10">
        <f t="shared" ref="U10:U12" si="16">E9-E10</f>
        <v>53</v>
      </c>
      <c r="V10" s="19">
        <f t="shared" ref="V10:V12" si="17">E10/E9</f>
        <v>0.68823529411764706</v>
      </c>
      <c r="W10">
        <f t="shared" ref="W10:W12" si="18">E10-E$3</f>
        <v>-192</v>
      </c>
      <c r="X10" s="19">
        <f t="shared" ref="X10:X12" si="19">E10/E$3</f>
        <v>0.37864077669902912</v>
      </c>
      <c r="Y10">
        <f t="shared" ref="Y10:Y12" si="20">E10-$Z$1</f>
        <v>-273</v>
      </c>
      <c r="Z10" s="19">
        <f t="shared" ref="Z10:Z12" si="21">E10/$Z$1</f>
        <v>0.3</v>
      </c>
    </row>
    <row r="11" spans="1:26">
      <c r="A11" s="9">
        <v>9</v>
      </c>
      <c r="B11" s="11" t="s">
        <v>37</v>
      </c>
      <c r="C11" s="12" t="s">
        <v>5</v>
      </c>
      <c r="D11" s="12" t="s">
        <v>9</v>
      </c>
      <c r="E11" s="13">
        <f t="shared" si="14"/>
        <v>70</v>
      </c>
      <c r="F11" s="17">
        <v>0</v>
      </c>
      <c r="G11" s="17">
        <v>12</v>
      </c>
      <c r="H11" s="17">
        <v>0</v>
      </c>
      <c r="I11" s="17">
        <v>21</v>
      </c>
      <c r="J11" s="17">
        <v>17</v>
      </c>
      <c r="K11" s="17">
        <v>-7</v>
      </c>
      <c r="L11" s="17">
        <v>7</v>
      </c>
      <c r="M11" s="17">
        <v>0</v>
      </c>
      <c r="N11" s="17">
        <v>5</v>
      </c>
      <c r="O11" s="17">
        <v>5</v>
      </c>
      <c r="P11" s="17">
        <v>10</v>
      </c>
      <c r="Q11" s="17">
        <v>0</v>
      </c>
      <c r="R11" s="17">
        <v>0</v>
      </c>
      <c r="S11" s="24">
        <f t="shared" si="15"/>
        <v>5.384615384615385</v>
      </c>
      <c r="T11" s="24">
        <f t="shared" si="4"/>
        <v>1.7948717948717949</v>
      </c>
      <c r="U11">
        <f t="shared" si="16"/>
        <v>47</v>
      </c>
      <c r="V11" s="19">
        <f t="shared" si="17"/>
        <v>0.59829059829059827</v>
      </c>
      <c r="W11">
        <f t="shared" si="18"/>
        <v>-239</v>
      </c>
      <c r="X11" s="19">
        <f t="shared" si="19"/>
        <v>0.22653721682847897</v>
      </c>
      <c r="Y11">
        <f t="shared" si="20"/>
        <v>-320</v>
      </c>
      <c r="Z11" s="19">
        <f t="shared" si="21"/>
        <v>0.17948717948717949</v>
      </c>
    </row>
    <row r="12" spans="1:26">
      <c r="A12" s="9">
        <v>10</v>
      </c>
      <c r="B12" s="11" t="s">
        <v>35</v>
      </c>
      <c r="C12" s="12" t="s">
        <v>5</v>
      </c>
      <c r="D12" s="12" t="s">
        <v>9</v>
      </c>
      <c r="E12" s="13">
        <f t="shared" si="14"/>
        <v>63</v>
      </c>
      <c r="F12" s="14">
        <v>9</v>
      </c>
      <c r="G12" s="14">
        <v>7</v>
      </c>
      <c r="H12" s="14">
        <v>0</v>
      </c>
      <c r="I12" s="14">
        <v>8</v>
      </c>
      <c r="J12" s="14">
        <v>11</v>
      </c>
      <c r="K12" s="14">
        <v>-1</v>
      </c>
      <c r="L12" s="14">
        <v>14</v>
      </c>
      <c r="M12" s="14">
        <v>0</v>
      </c>
      <c r="N12" s="14">
        <v>5</v>
      </c>
      <c r="O12" s="14">
        <v>5</v>
      </c>
      <c r="P12" s="14">
        <v>0</v>
      </c>
      <c r="Q12" s="14">
        <v>5</v>
      </c>
      <c r="R12" s="14">
        <v>0</v>
      </c>
      <c r="S12" s="24">
        <f t="shared" si="15"/>
        <v>4.8461538461538458</v>
      </c>
      <c r="T12" s="24">
        <f t="shared" si="4"/>
        <v>1.6153846153846152</v>
      </c>
      <c r="U12">
        <f t="shared" si="16"/>
        <v>7</v>
      </c>
      <c r="V12" s="19">
        <f t="shared" si="17"/>
        <v>0.9</v>
      </c>
      <c r="W12">
        <f t="shared" si="18"/>
        <v>-246</v>
      </c>
      <c r="X12" s="19">
        <f t="shared" si="19"/>
        <v>0.20388349514563106</v>
      </c>
      <c r="Y12">
        <f t="shared" si="20"/>
        <v>-327</v>
      </c>
      <c r="Z12" s="19">
        <f t="shared" si="21"/>
        <v>0.16153846153846155</v>
      </c>
    </row>
    <row r="13" spans="1:26">
      <c r="A13" s="21"/>
      <c r="B13" s="23"/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</row>
    <row r="14" spans="1:26">
      <c r="B14" s="4" t="s">
        <v>11</v>
      </c>
      <c r="D14" s="2"/>
      <c r="E14" s="2"/>
      <c r="F14" s="2"/>
      <c r="G14" s="2"/>
      <c r="H14" s="2"/>
      <c r="I14" s="2"/>
      <c r="J14" s="3"/>
      <c r="K14" s="3"/>
      <c r="L14" s="3"/>
    </row>
    <row r="15" spans="1:26">
      <c r="A15" s="5" t="s">
        <v>12</v>
      </c>
      <c r="B15" s="4" t="s">
        <v>13</v>
      </c>
      <c r="D15" s="2"/>
      <c r="F15" s="2"/>
      <c r="G15" s="2"/>
      <c r="H15" s="2"/>
      <c r="I15" s="2"/>
      <c r="J15" s="3"/>
      <c r="K15" s="3"/>
      <c r="L15" s="3"/>
    </row>
    <row r="16" spans="1:26">
      <c r="A16" s="5" t="s">
        <v>9</v>
      </c>
      <c r="B16" s="4" t="s">
        <v>14</v>
      </c>
      <c r="D16" s="2"/>
      <c r="F16" s="2">
        <v>1</v>
      </c>
      <c r="G16" s="2">
        <v>2</v>
      </c>
      <c r="H16" s="2">
        <v>3</v>
      </c>
      <c r="I16" s="2">
        <v>4</v>
      </c>
      <c r="J16" s="2">
        <v>5</v>
      </c>
      <c r="K16" s="2">
        <v>6</v>
      </c>
      <c r="L16" s="2">
        <v>7</v>
      </c>
      <c r="M16" s="2">
        <v>8</v>
      </c>
      <c r="N16" s="2">
        <v>9</v>
      </c>
      <c r="O16" s="2">
        <v>10</v>
      </c>
      <c r="P16" s="2">
        <v>11</v>
      </c>
      <c r="Q16" s="2">
        <v>12</v>
      </c>
      <c r="R16" s="2">
        <v>13</v>
      </c>
    </row>
    <row r="17" spans="1:18">
      <c r="A17" s="5" t="s">
        <v>8</v>
      </c>
      <c r="B17" s="6" t="s">
        <v>15</v>
      </c>
      <c r="D17" s="2"/>
      <c r="F17" s="2">
        <f>SUM($F3:F3)</f>
        <v>29</v>
      </c>
      <c r="G17" s="2">
        <f>SUM($F3:G3)</f>
        <v>53</v>
      </c>
      <c r="H17" s="2">
        <f>SUM($F3:H3)</f>
        <v>80</v>
      </c>
      <c r="I17" s="2">
        <f>SUM($F3:I3)</f>
        <v>106</v>
      </c>
      <c r="J17" s="2">
        <f>SUM($F3:J3)</f>
        <v>132</v>
      </c>
      <c r="K17" s="2">
        <f>SUM($F3:K3)</f>
        <v>160</v>
      </c>
      <c r="L17" s="2">
        <f>SUM($F3:L3)</f>
        <v>184</v>
      </c>
      <c r="M17" s="2">
        <f>SUM($F3:M3)</f>
        <v>209</v>
      </c>
      <c r="N17" s="2">
        <f>SUM($F3:N3)</f>
        <v>230</v>
      </c>
      <c r="O17" s="2">
        <f>SUM($F3:O3)</f>
        <v>253</v>
      </c>
      <c r="P17" s="2">
        <f>SUM($F3:P3)</f>
        <v>268</v>
      </c>
      <c r="Q17" s="2">
        <f>SUM($F3:Q3)</f>
        <v>289</v>
      </c>
      <c r="R17" s="2">
        <f>SUM($F3:R3)</f>
        <v>309</v>
      </c>
    </row>
    <row r="18" spans="1:18">
      <c r="A18" s="5" t="s">
        <v>6</v>
      </c>
      <c r="B18" s="4" t="s">
        <v>16</v>
      </c>
      <c r="D18" s="2"/>
      <c r="F18" s="2">
        <f>SUM($F4:F4)</f>
        <v>17</v>
      </c>
      <c r="G18" s="2">
        <f>SUM($F4:G4)</f>
        <v>40</v>
      </c>
      <c r="H18" s="2">
        <f>SUM($F4:H4)</f>
        <v>64</v>
      </c>
      <c r="I18" s="2">
        <f>SUM($F4:I4)</f>
        <v>90</v>
      </c>
      <c r="J18" s="2">
        <f>SUM($F4:J4)</f>
        <v>115</v>
      </c>
      <c r="K18" s="2">
        <f>SUM($F4:K4)</f>
        <v>138</v>
      </c>
      <c r="L18" s="2">
        <f>SUM($F4:L4)</f>
        <v>155</v>
      </c>
      <c r="M18" s="2">
        <f>SUM($F4:M4)</f>
        <v>180</v>
      </c>
      <c r="N18" s="2">
        <f>SUM($F4:N4)</f>
        <v>195</v>
      </c>
      <c r="O18" s="2">
        <f>SUM($F4:O4)</f>
        <v>213</v>
      </c>
      <c r="P18" s="2">
        <f>SUM($F4:P4)</f>
        <v>228</v>
      </c>
      <c r="Q18" s="2">
        <f>SUM($F4:Q4)</f>
        <v>249</v>
      </c>
      <c r="R18" s="2">
        <f>SUM($F4:R4)</f>
        <v>259</v>
      </c>
    </row>
    <row r="19" spans="1:18">
      <c r="A19" s="5" t="s">
        <v>17</v>
      </c>
      <c r="B19" s="4" t="s">
        <v>18</v>
      </c>
      <c r="D19" s="2"/>
      <c r="F19" s="2">
        <f>SUM($F5:F5)</f>
        <v>24</v>
      </c>
      <c r="G19" s="2">
        <f>SUM($F5:G5)</f>
        <v>48</v>
      </c>
      <c r="H19" s="2">
        <f>SUM($F5:H5)</f>
        <v>64</v>
      </c>
      <c r="I19" s="2">
        <f>SUM($F5:I5)</f>
        <v>89</v>
      </c>
      <c r="J19" s="2">
        <f>SUM($F5:J5)</f>
        <v>117</v>
      </c>
      <c r="K19" s="2">
        <f>SUM($F5:K5)</f>
        <v>140</v>
      </c>
      <c r="L19" s="2">
        <f>SUM($F5:L5)</f>
        <v>154</v>
      </c>
      <c r="M19" s="2">
        <f>SUM($F5:M5)</f>
        <v>168</v>
      </c>
      <c r="N19" s="2">
        <f>SUM($F5:N5)</f>
        <v>186</v>
      </c>
      <c r="O19" s="2">
        <f>SUM($F5:O5)</f>
        <v>207</v>
      </c>
      <c r="P19" s="2">
        <f>SUM($F5:P5)</f>
        <v>222</v>
      </c>
      <c r="Q19" s="2">
        <f>SUM($F5:Q5)</f>
        <v>240</v>
      </c>
      <c r="R19" s="2">
        <f>SUM($F5:R5)</f>
        <v>250</v>
      </c>
    </row>
    <row r="20" spans="1:18">
      <c r="A20" s="5" t="s">
        <v>19</v>
      </c>
      <c r="B20" s="6" t="s">
        <v>20</v>
      </c>
      <c r="D20" s="2"/>
      <c r="F20" s="2">
        <f>SUM($F6:F6)</f>
        <v>25</v>
      </c>
      <c r="G20" s="2">
        <f>SUM($F6:G6)</f>
        <v>42</v>
      </c>
      <c r="H20" s="2">
        <f>SUM($F6:H6)</f>
        <v>64</v>
      </c>
      <c r="I20" s="2">
        <f>SUM($F6:I6)</f>
        <v>88</v>
      </c>
      <c r="J20" s="2">
        <f>SUM($F6:J6)</f>
        <v>112</v>
      </c>
      <c r="K20" s="2">
        <f>SUM($F6:K6)</f>
        <v>134</v>
      </c>
      <c r="L20" s="2">
        <f>SUM($F6:L6)</f>
        <v>146</v>
      </c>
      <c r="M20" s="2">
        <f>SUM($F6:M6)</f>
        <v>160</v>
      </c>
      <c r="N20" s="2">
        <f>SUM($F6:N6)</f>
        <v>170</v>
      </c>
      <c r="O20" s="2">
        <f>SUM($F6:O6)</f>
        <v>191</v>
      </c>
      <c r="P20" s="2">
        <f>SUM($F6:P6)</f>
        <v>201</v>
      </c>
      <c r="Q20" s="2">
        <f>SUM($F6:Q6)</f>
        <v>219</v>
      </c>
      <c r="R20" s="2">
        <f>SUM($F6:R6)</f>
        <v>239</v>
      </c>
    </row>
    <row r="21" spans="1:18">
      <c r="A21" s="7"/>
      <c r="D21" s="2"/>
      <c r="F21" s="2">
        <f>SUM($F7:F7)</f>
        <v>17</v>
      </c>
      <c r="G21" s="2">
        <f>SUM($F7:G7)</f>
        <v>33</v>
      </c>
      <c r="H21" s="2">
        <f>SUM($F7:H7)</f>
        <v>57</v>
      </c>
      <c r="I21" s="2">
        <f>SUM($F7:I7)</f>
        <v>72</v>
      </c>
      <c r="J21" s="2">
        <f>SUM($F7:J7)</f>
        <v>100</v>
      </c>
      <c r="K21" s="2">
        <f>SUM($F7:K7)</f>
        <v>126</v>
      </c>
      <c r="L21" s="2">
        <f>SUM($F7:L7)</f>
        <v>142</v>
      </c>
      <c r="M21" s="2">
        <f>SUM($F7:M7)</f>
        <v>154</v>
      </c>
      <c r="N21" s="2">
        <f>SUM($F7:N7)</f>
        <v>172</v>
      </c>
      <c r="O21" s="2">
        <f>SUM($F7:O7)</f>
        <v>196</v>
      </c>
      <c r="P21" s="2">
        <f>SUM($F7:P7)</f>
        <v>209</v>
      </c>
      <c r="Q21" s="2">
        <f>SUM($F7:Q7)</f>
        <v>229</v>
      </c>
      <c r="R21" s="2">
        <f>SUM($F7:R7)</f>
        <v>239</v>
      </c>
    </row>
    <row r="22" spans="1:18">
      <c r="A22" s="7"/>
      <c r="B22" s="4" t="s">
        <v>21</v>
      </c>
      <c r="D22" s="2"/>
      <c r="F22" s="2">
        <f>SUM($F8:F8)</f>
        <v>19</v>
      </c>
      <c r="G22" s="2">
        <f>SUM($F8:G8)</f>
        <v>25</v>
      </c>
      <c r="H22" s="2">
        <f>SUM($F8:H8)</f>
        <v>43</v>
      </c>
      <c r="I22" s="2">
        <f>SUM($F8:I8)</f>
        <v>59</v>
      </c>
      <c r="J22" s="2">
        <f>SUM($F8:J8)</f>
        <v>59</v>
      </c>
      <c r="K22" s="2">
        <f>SUM($F8:K8)</f>
        <v>75</v>
      </c>
      <c r="L22" s="2">
        <f>SUM($F8:L8)</f>
        <v>96</v>
      </c>
      <c r="M22" s="2">
        <f>SUM($F8:M8)</f>
        <v>120</v>
      </c>
      <c r="N22" s="2">
        <f>SUM($F8:N8)</f>
        <v>138</v>
      </c>
      <c r="O22" s="2">
        <f>SUM($F8:O8)</f>
        <v>156</v>
      </c>
      <c r="P22" s="2">
        <f>SUM($F8:P8)</f>
        <v>174</v>
      </c>
      <c r="Q22" s="2">
        <f>SUM($F8:Q8)</f>
        <v>192</v>
      </c>
      <c r="R22" s="2">
        <f>SUM($F8:R8)</f>
        <v>202</v>
      </c>
    </row>
    <row r="23" spans="1:18">
      <c r="F23" s="2">
        <f>SUM($F9:F9)</f>
        <v>18</v>
      </c>
      <c r="G23" s="2">
        <f>SUM($F9:G9)</f>
        <v>19</v>
      </c>
      <c r="H23" s="2">
        <f>SUM($F9:H9)</f>
        <v>42</v>
      </c>
      <c r="I23" s="2">
        <f>SUM($F9:I9)</f>
        <v>57</v>
      </c>
      <c r="J23" s="2">
        <f>SUM($F9:J9)</f>
        <v>82</v>
      </c>
      <c r="K23" s="2">
        <f>SUM($F9:K9)</f>
        <v>104</v>
      </c>
      <c r="L23" s="2">
        <f>SUM($F9:L9)</f>
        <v>117</v>
      </c>
      <c r="M23" s="2">
        <f>SUM($F9:M9)</f>
        <v>135</v>
      </c>
      <c r="N23" s="2">
        <f>SUM($F9:N9)</f>
        <v>145</v>
      </c>
      <c r="O23" s="2">
        <f>SUM($F9:O9)</f>
        <v>160</v>
      </c>
      <c r="P23" s="2">
        <f>SUM($F9:P9)</f>
        <v>170</v>
      </c>
      <c r="Q23" s="2">
        <f>SUM($F9:Q9)</f>
        <v>170</v>
      </c>
      <c r="R23" s="2">
        <f>SUM($F9:R9)</f>
        <v>170</v>
      </c>
    </row>
    <row r="24" spans="1:18">
      <c r="F24" s="2">
        <f>SUM($F10:F10)</f>
        <v>14</v>
      </c>
      <c r="G24" s="2">
        <f>SUM($F10:G10)</f>
        <v>32</v>
      </c>
      <c r="H24" s="2">
        <f>SUM($F10:H10)</f>
        <v>33</v>
      </c>
      <c r="I24" s="2">
        <f>SUM($F10:I10)</f>
        <v>34</v>
      </c>
      <c r="J24" s="2">
        <f>SUM($F10:J10)</f>
        <v>52</v>
      </c>
      <c r="K24" s="2">
        <f>SUM($F10:K10)</f>
        <v>67</v>
      </c>
      <c r="L24" s="2">
        <f>SUM($F10:L10)</f>
        <v>63</v>
      </c>
      <c r="M24" s="2">
        <f>SUM($F10:M10)</f>
        <v>66</v>
      </c>
      <c r="N24" s="2">
        <f>SUM($F10:N10)</f>
        <v>79</v>
      </c>
      <c r="O24" s="2">
        <f>SUM($F10:O10)</f>
        <v>89</v>
      </c>
      <c r="P24" s="2">
        <f>SUM($F10:P10)</f>
        <v>107</v>
      </c>
      <c r="Q24" s="2">
        <f>SUM($F10:Q10)</f>
        <v>107</v>
      </c>
      <c r="R24" s="2">
        <f>SUM($F10:R10)</f>
        <v>117</v>
      </c>
    </row>
    <row r="25" spans="1:18">
      <c r="F25" s="2">
        <f>SUM($F11:F11)</f>
        <v>0</v>
      </c>
      <c r="G25" s="2">
        <f>SUM($F11:G11)</f>
        <v>12</v>
      </c>
      <c r="H25" s="2">
        <f>SUM($F11:H11)</f>
        <v>12</v>
      </c>
      <c r="I25" s="2">
        <f>SUM($F11:I11)</f>
        <v>33</v>
      </c>
      <c r="J25" s="2">
        <f>SUM($F11:J11)</f>
        <v>50</v>
      </c>
      <c r="K25" s="2">
        <f>SUM($F11:K11)</f>
        <v>43</v>
      </c>
      <c r="L25" s="2">
        <f>SUM($F11:L11)</f>
        <v>50</v>
      </c>
      <c r="M25" s="2">
        <f>SUM($F11:M11)</f>
        <v>50</v>
      </c>
      <c r="N25" s="2">
        <f>SUM($F11:N11)</f>
        <v>55</v>
      </c>
      <c r="O25" s="2">
        <f>SUM($F11:O11)</f>
        <v>60</v>
      </c>
      <c r="P25" s="2">
        <f>SUM($F11:P11)</f>
        <v>70</v>
      </c>
      <c r="Q25" s="2">
        <f>SUM($F11:Q11)</f>
        <v>70</v>
      </c>
      <c r="R25" s="2">
        <f>SUM($F11:R11)</f>
        <v>70</v>
      </c>
    </row>
    <row r="26" spans="1:18">
      <c r="F26" s="2">
        <f>SUM($F12:F12)</f>
        <v>9</v>
      </c>
      <c r="G26" s="2">
        <f>SUM($F12:G12)</f>
        <v>16</v>
      </c>
      <c r="H26" s="2">
        <f>SUM($F12:H12)</f>
        <v>16</v>
      </c>
      <c r="I26" s="2">
        <f>SUM($F12:I12)</f>
        <v>24</v>
      </c>
      <c r="J26" s="2">
        <f>SUM($F12:J12)</f>
        <v>35</v>
      </c>
      <c r="K26" s="2">
        <f>SUM($F12:K12)</f>
        <v>34</v>
      </c>
      <c r="L26" s="2">
        <f>SUM($F12:L12)</f>
        <v>48</v>
      </c>
      <c r="M26" s="2">
        <f>SUM($F12:M12)</f>
        <v>48</v>
      </c>
      <c r="N26" s="2">
        <f>SUM($F12:N12)</f>
        <v>53</v>
      </c>
      <c r="O26" s="2">
        <f>SUM($F12:O12)</f>
        <v>58</v>
      </c>
      <c r="P26" s="2">
        <f>SUM($F12:P12)</f>
        <v>58</v>
      </c>
      <c r="Q26" s="2">
        <f>SUM($F12:Q12)</f>
        <v>63</v>
      </c>
      <c r="R26" s="2">
        <f>SUM($F12:R12)</f>
        <v>63</v>
      </c>
    </row>
    <row r="27" spans="1:18">
      <c r="F27" s="2">
        <f t="shared" ref="F27:R27" si="22">MAX(F17:F26)</f>
        <v>29</v>
      </c>
      <c r="G27" s="2">
        <f t="shared" si="22"/>
        <v>53</v>
      </c>
      <c r="H27" s="2">
        <f t="shared" si="22"/>
        <v>80</v>
      </c>
      <c r="I27" s="2">
        <f t="shared" si="22"/>
        <v>106</v>
      </c>
      <c r="J27" s="2">
        <f t="shared" si="22"/>
        <v>132</v>
      </c>
      <c r="K27" s="2">
        <f t="shared" si="22"/>
        <v>160</v>
      </c>
      <c r="L27" s="2">
        <f t="shared" si="22"/>
        <v>184</v>
      </c>
      <c r="M27" s="2">
        <f t="shared" si="22"/>
        <v>209</v>
      </c>
      <c r="N27" s="2">
        <f t="shared" si="22"/>
        <v>230</v>
      </c>
      <c r="O27" s="2">
        <f t="shared" si="22"/>
        <v>253</v>
      </c>
      <c r="P27" s="2">
        <f t="shared" si="22"/>
        <v>268</v>
      </c>
      <c r="Q27" s="2">
        <f t="shared" si="22"/>
        <v>289</v>
      </c>
      <c r="R27" s="2">
        <f t="shared" si="22"/>
        <v>309</v>
      </c>
    </row>
    <row r="28" spans="1:18"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</row>
    <row r="30" spans="1:18"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</row>
    <row r="32" spans="1:18">
      <c r="E32" s="1" t="str">
        <f t="shared" ref="E32" si="23">B3</f>
        <v>Paweł Kikel</v>
      </c>
      <c r="F32" s="8">
        <f t="shared" ref="F32:R32" si="24">F17/F$27</f>
        <v>1</v>
      </c>
      <c r="G32" s="8">
        <f t="shared" si="24"/>
        <v>1</v>
      </c>
      <c r="H32" s="8">
        <f t="shared" si="24"/>
        <v>1</v>
      </c>
      <c r="I32" s="8">
        <f t="shared" si="24"/>
        <v>1</v>
      </c>
      <c r="J32" s="8">
        <f t="shared" si="24"/>
        <v>1</v>
      </c>
      <c r="K32" s="8">
        <f t="shared" si="24"/>
        <v>1</v>
      </c>
      <c r="L32" s="8">
        <f t="shared" si="24"/>
        <v>1</v>
      </c>
      <c r="M32" s="8">
        <f t="shared" si="24"/>
        <v>1</v>
      </c>
      <c r="N32" s="8">
        <f t="shared" si="24"/>
        <v>1</v>
      </c>
      <c r="O32" s="8">
        <f t="shared" si="24"/>
        <v>1</v>
      </c>
      <c r="P32" s="8">
        <f t="shared" si="24"/>
        <v>1</v>
      </c>
      <c r="Q32" s="8">
        <f t="shared" si="24"/>
        <v>1</v>
      </c>
      <c r="R32" s="8">
        <f t="shared" si="24"/>
        <v>1</v>
      </c>
    </row>
    <row r="33" spans="5:18">
      <c r="E33" s="1" t="str">
        <f t="shared" ref="E33:E41" si="25">B4</f>
        <v>Robert "Gata" Piechota</v>
      </c>
      <c r="F33" s="8">
        <f t="shared" ref="F33:R33" si="26">F18/F$27</f>
        <v>0.58620689655172409</v>
      </c>
      <c r="G33" s="8">
        <f t="shared" si="26"/>
        <v>0.75471698113207553</v>
      </c>
      <c r="H33" s="8">
        <f t="shared" si="26"/>
        <v>0.8</v>
      </c>
      <c r="I33" s="8">
        <f t="shared" si="26"/>
        <v>0.84905660377358494</v>
      </c>
      <c r="J33" s="8">
        <f t="shared" si="26"/>
        <v>0.87121212121212122</v>
      </c>
      <c r="K33" s="8">
        <f t="shared" si="26"/>
        <v>0.86250000000000004</v>
      </c>
      <c r="L33" s="8">
        <f t="shared" si="26"/>
        <v>0.84239130434782605</v>
      </c>
      <c r="M33" s="8">
        <f t="shared" si="26"/>
        <v>0.86124401913875603</v>
      </c>
      <c r="N33" s="8">
        <f t="shared" si="26"/>
        <v>0.84782608695652173</v>
      </c>
      <c r="O33" s="8">
        <f t="shared" si="26"/>
        <v>0.84189723320158105</v>
      </c>
      <c r="P33" s="8">
        <f t="shared" si="26"/>
        <v>0.85074626865671643</v>
      </c>
      <c r="Q33" s="8">
        <f t="shared" si="26"/>
        <v>0.86159169550173009</v>
      </c>
      <c r="R33" s="8">
        <f t="shared" si="26"/>
        <v>0.8381877022653722</v>
      </c>
    </row>
    <row r="34" spans="5:18">
      <c r="E34" s="1" t="str">
        <f t="shared" si="25"/>
        <v>Robert "Stanley" Stańczyk</v>
      </c>
      <c r="F34" s="8">
        <f t="shared" ref="F34:R34" si="27">F19/F$27</f>
        <v>0.82758620689655171</v>
      </c>
      <c r="G34" s="8">
        <f t="shared" si="27"/>
        <v>0.90566037735849059</v>
      </c>
      <c r="H34" s="8">
        <f t="shared" si="27"/>
        <v>0.8</v>
      </c>
      <c r="I34" s="8">
        <f t="shared" si="27"/>
        <v>0.839622641509434</v>
      </c>
      <c r="J34" s="8">
        <f t="shared" si="27"/>
        <v>0.88636363636363635</v>
      </c>
      <c r="K34" s="8">
        <f t="shared" si="27"/>
        <v>0.875</v>
      </c>
      <c r="L34" s="8">
        <f t="shared" si="27"/>
        <v>0.83695652173913049</v>
      </c>
      <c r="M34" s="8">
        <f t="shared" si="27"/>
        <v>0.80382775119617222</v>
      </c>
      <c r="N34" s="8">
        <f t="shared" si="27"/>
        <v>0.80869565217391304</v>
      </c>
      <c r="O34" s="8">
        <f t="shared" si="27"/>
        <v>0.81818181818181823</v>
      </c>
      <c r="P34" s="8">
        <f t="shared" si="27"/>
        <v>0.82835820895522383</v>
      </c>
      <c r="Q34" s="8">
        <f t="shared" si="27"/>
        <v>0.83044982698961933</v>
      </c>
      <c r="R34" s="8">
        <f t="shared" si="27"/>
        <v>0.80906148867313921</v>
      </c>
    </row>
    <row r="35" spans="5:18">
      <c r="E35" s="1" t="str">
        <f t="shared" si="25"/>
        <v>Mateusz Jezierski</v>
      </c>
      <c r="F35" s="8">
        <f t="shared" ref="F35:R35" si="28">F20/F$27</f>
        <v>0.86206896551724133</v>
      </c>
      <c r="G35" s="8">
        <f t="shared" si="28"/>
        <v>0.79245283018867929</v>
      </c>
      <c r="H35" s="8">
        <f t="shared" si="28"/>
        <v>0.8</v>
      </c>
      <c r="I35" s="8">
        <f t="shared" si="28"/>
        <v>0.83018867924528306</v>
      </c>
      <c r="J35" s="8">
        <f t="shared" si="28"/>
        <v>0.84848484848484851</v>
      </c>
      <c r="K35" s="8">
        <f t="shared" si="28"/>
        <v>0.83750000000000002</v>
      </c>
      <c r="L35" s="8">
        <f t="shared" si="28"/>
        <v>0.79347826086956519</v>
      </c>
      <c r="M35" s="8">
        <f t="shared" si="28"/>
        <v>0.76555023923444976</v>
      </c>
      <c r="N35" s="8">
        <f t="shared" si="28"/>
        <v>0.73913043478260865</v>
      </c>
      <c r="O35" s="8">
        <f t="shared" si="28"/>
        <v>0.75494071146245056</v>
      </c>
      <c r="P35" s="8">
        <f t="shared" si="28"/>
        <v>0.75</v>
      </c>
      <c r="Q35" s="8">
        <f t="shared" si="28"/>
        <v>0.75778546712802763</v>
      </c>
      <c r="R35" s="8">
        <f t="shared" si="28"/>
        <v>0.77346278317152106</v>
      </c>
    </row>
    <row r="36" spans="5:18">
      <c r="E36" s="1" t="str">
        <f t="shared" si="25"/>
        <v>Krzysztof "FAZIK" Brzeziński</v>
      </c>
      <c r="F36" s="8">
        <f t="shared" ref="F36:R36" si="29">F21/F$27</f>
        <v>0.58620689655172409</v>
      </c>
      <c r="G36" s="8">
        <f t="shared" si="29"/>
        <v>0.62264150943396224</v>
      </c>
      <c r="H36" s="8">
        <f t="shared" si="29"/>
        <v>0.71250000000000002</v>
      </c>
      <c r="I36" s="8">
        <f t="shared" si="29"/>
        <v>0.67924528301886788</v>
      </c>
      <c r="J36" s="8">
        <f t="shared" si="29"/>
        <v>0.75757575757575757</v>
      </c>
      <c r="K36" s="8">
        <f t="shared" si="29"/>
        <v>0.78749999999999998</v>
      </c>
      <c r="L36" s="8">
        <f t="shared" si="29"/>
        <v>0.77173913043478259</v>
      </c>
      <c r="M36" s="8">
        <f t="shared" si="29"/>
        <v>0.73684210526315785</v>
      </c>
      <c r="N36" s="8">
        <f t="shared" si="29"/>
        <v>0.74782608695652175</v>
      </c>
      <c r="O36" s="8">
        <f t="shared" si="29"/>
        <v>0.77470355731225293</v>
      </c>
      <c r="P36" s="8">
        <f t="shared" si="29"/>
        <v>0.77985074626865669</v>
      </c>
      <c r="Q36" s="8">
        <f t="shared" si="29"/>
        <v>0.79238754325259519</v>
      </c>
      <c r="R36" s="8">
        <f t="shared" si="29"/>
        <v>0.77346278317152106</v>
      </c>
    </row>
    <row r="37" spans="5:18">
      <c r="E37" s="1" t="str">
        <f t="shared" si="25"/>
        <v>Radosław "Shogun" Wiśniewski</v>
      </c>
      <c r="F37" s="8">
        <f t="shared" ref="F37:R37" si="30">F22/F$27</f>
        <v>0.65517241379310343</v>
      </c>
      <c r="G37" s="8">
        <f t="shared" si="30"/>
        <v>0.47169811320754718</v>
      </c>
      <c r="H37" s="8">
        <f t="shared" si="30"/>
        <v>0.53749999999999998</v>
      </c>
      <c r="I37" s="8">
        <f t="shared" si="30"/>
        <v>0.55660377358490565</v>
      </c>
      <c r="J37" s="8">
        <f t="shared" si="30"/>
        <v>0.44696969696969696</v>
      </c>
      <c r="K37" s="8">
        <f t="shared" si="30"/>
        <v>0.46875</v>
      </c>
      <c r="L37" s="8">
        <f t="shared" si="30"/>
        <v>0.52173913043478259</v>
      </c>
      <c r="M37" s="8">
        <f t="shared" si="30"/>
        <v>0.57416267942583732</v>
      </c>
      <c r="N37" s="8">
        <f t="shared" si="30"/>
        <v>0.6</v>
      </c>
      <c r="O37" s="8">
        <f t="shared" si="30"/>
        <v>0.61660079051383399</v>
      </c>
      <c r="P37" s="8">
        <f t="shared" si="30"/>
        <v>0.64925373134328357</v>
      </c>
      <c r="Q37" s="8">
        <f t="shared" si="30"/>
        <v>0.66435986159169547</v>
      </c>
      <c r="R37" s="8">
        <f t="shared" si="30"/>
        <v>0.65372168284789645</v>
      </c>
    </row>
    <row r="38" spans="5:18">
      <c r="E38" s="1" t="str">
        <f t="shared" si="25"/>
        <v>Kostiantyn Fedotov</v>
      </c>
      <c r="F38" s="8">
        <f t="shared" ref="F38:R38" si="31">F23/F$27</f>
        <v>0.62068965517241381</v>
      </c>
      <c r="G38" s="8">
        <f t="shared" si="31"/>
        <v>0.35849056603773582</v>
      </c>
      <c r="H38" s="8">
        <f t="shared" si="31"/>
        <v>0.52500000000000002</v>
      </c>
      <c r="I38" s="8">
        <f t="shared" si="31"/>
        <v>0.53773584905660377</v>
      </c>
      <c r="J38" s="8">
        <f t="shared" si="31"/>
        <v>0.62121212121212122</v>
      </c>
      <c r="K38" s="8">
        <f t="shared" si="31"/>
        <v>0.65</v>
      </c>
      <c r="L38" s="8">
        <f t="shared" si="31"/>
        <v>0.63586956521739135</v>
      </c>
      <c r="M38" s="8">
        <f t="shared" si="31"/>
        <v>0.64593301435406703</v>
      </c>
      <c r="N38" s="8">
        <f t="shared" si="31"/>
        <v>0.63043478260869568</v>
      </c>
      <c r="O38" s="8">
        <f t="shared" si="31"/>
        <v>0.6324110671936759</v>
      </c>
      <c r="P38" s="8">
        <f t="shared" si="31"/>
        <v>0.63432835820895528</v>
      </c>
      <c r="Q38" s="8">
        <f t="shared" si="31"/>
        <v>0.58823529411764708</v>
      </c>
      <c r="R38" s="8">
        <f t="shared" si="31"/>
        <v>0.55016181229773464</v>
      </c>
    </row>
    <row r="39" spans="5:18">
      <c r="E39" s="1" t="str">
        <f t="shared" si="25"/>
        <v>Szczepan Płaczek</v>
      </c>
      <c r="F39" s="8">
        <f t="shared" ref="F39:R39" si="32">F24/F$27</f>
        <v>0.48275862068965519</v>
      </c>
      <c r="G39" s="8">
        <f t="shared" si="32"/>
        <v>0.60377358490566035</v>
      </c>
      <c r="H39" s="8">
        <f t="shared" si="32"/>
        <v>0.41249999999999998</v>
      </c>
      <c r="I39" s="8">
        <f t="shared" si="32"/>
        <v>0.32075471698113206</v>
      </c>
      <c r="J39" s="8">
        <f t="shared" si="32"/>
        <v>0.39393939393939392</v>
      </c>
      <c r="K39" s="8">
        <f t="shared" si="32"/>
        <v>0.41875000000000001</v>
      </c>
      <c r="L39" s="8">
        <f t="shared" si="32"/>
        <v>0.34239130434782611</v>
      </c>
      <c r="M39" s="8">
        <f t="shared" si="32"/>
        <v>0.31578947368421051</v>
      </c>
      <c r="N39" s="8">
        <f t="shared" si="32"/>
        <v>0.34347826086956523</v>
      </c>
      <c r="O39" s="8">
        <f t="shared" si="32"/>
        <v>0.35177865612648224</v>
      </c>
      <c r="P39" s="8">
        <f t="shared" si="32"/>
        <v>0.39925373134328357</v>
      </c>
      <c r="Q39" s="8">
        <f t="shared" si="32"/>
        <v>0.37024221453287198</v>
      </c>
      <c r="R39" s="8">
        <f t="shared" si="32"/>
        <v>0.37864077669902912</v>
      </c>
    </row>
    <row r="40" spans="5:18">
      <c r="E40" s="1" t="str">
        <f t="shared" si="25"/>
        <v>Anna Chudzińska</v>
      </c>
      <c r="F40" s="8">
        <f t="shared" ref="F40:R40" si="33">F25/F$27</f>
        <v>0</v>
      </c>
      <c r="G40" s="8">
        <f t="shared" si="33"/>
        <v>0.22641509433962265</v>
      </c>
      <c r="H40" s="8">
        <f t="shared" si="33"/>
        <v>0.15</v>
      </c>
      <c r="I40" s="8">
        <f t="shared" si="33"/>
        <v>0.31132075471698112</v>
      </c>
      <c r="J40" s="8">
        <f t="shared" si="33"/>
        <v>0.37878787878787878</v>
      </c>
      <c r="K40" s="8">
        <f t="shared" si="33"/>
        <v>0.26874999999999999</v>
      </c>
      <c r="L40" s="8">
        <f t="shared" si="33"/>
        <v>0.27173913043478259</v>
      </c>
      <c r="M40" s="8">
        <f t="shared" si="33"/>
        <v>0.23923444976076555</v>
      </c>
      <c r="N40" s="8">
        <f t="shared" si="33"/>
        <v>0.2391304347826087</v>
      </c>
      <c r="O40" s="8">
        <f t="shared" si="33"/>
        <v>0.23715415019762845</v>
      </c>
      <c r="P40" s="8">
        <f t="shared" si="33"/>
        <v>0.26119402985074625</v>
      </c>
      <c r="Q40" s="8">
        <f t="shared" si="33"/>
        <v>0.24221453287197231</v>
      </c>
      <c r="R40" s="8">
        <f t="shared" si="33"/>
        <v>0.22653721682847897</v>
      </c>
    </row>
    <row r="41" spans="5:18">
      <c r="E41" s="1" t="str">
        <f t="shared" si="25"/>
        <v>Dorota Janiszewska</v>
      </c>
      <c r="F41" s="8">
        <f t="shared" ref="F41:R41" si="34">F26/F$27</f>
        <v>0.31034482758620691</v>
      </c>
      <c r="G41" s="8">
        <f t="shared" si="34"/>
        <v>0.30188679245283018</v>
      </c>
      <c r="H41" s="8">
        <f t="shared" si="34"/>
        <v>0.2</v>
      </c>
      <c r="I41" s="8">
        <f t="shared" si="34"/>
        <v>0.22641509433962265</v>
      </c>
      <c r="J41" s="8">
        <f t="shared" si="34"/>
        <v>0.26515151515151514</v>
      </c>
      <c r="K41" s="8">
        <f t="shared" si="34"/>
        <v>0.21249999999999999</v>
      </c>
      <c r="L41" s="8">
        <f t="shared" si="34"/>
        <v>0.2608695652173913</v>
      </c>
      <c r="M41" s="8">
        <f t="shared" si="34"/>
        <v>0.22966507177033493</v>
      </c>
      <c r="N41" s="8">
        <f t="shared" si="34"/>
        <v>0.23043478260869565</v>
      </c>
      <c r="O41" s="8">
        <f t="shared" si="34"/>
        <v>0.22924901185770752</v>
      </c>
      <c r="P41" s="8">
        <f t="shared" si="34"/>
        <v>0.21641791044776118</v>
      </c>
      <c r="Q41" s="8">
        <f t="shared" si="34"/>
        <v>0.2179930795847751</v>
      </c>
      <c r="R41" s="8">
        <f t="shared" si="34"/>
        <v>0.20388349514563106</v>
      </c>
    </row>
  </sheetData>
  <mergeCells count="19"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  <mergeCell ref="U1:X1"/>
    <mergeCell ref="M1:M2"/>
    <mergeCell ref="N1:N2"/>
    <mergeCell ref="O1:O2"/>
    <mergeCell ref="P1:P2"/>
    <mergeCell ref="Q1:Q2"/>
    <mergeCell ref="R1:R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8</vt:i4>
      </vt:variant>
    </vt:vector>
  </HeadingPairs>
  <TitlesOfParts>
    <vt:vector size="8" baseType="lpstr">
      <vt:lpstr>235 Sierpień</vt:lpstr>
      <vt:lpstr>234 Lipiec</vt:lpstr>
      <vt:lpstr>233 Czerwiec</vt:lpstr>
      <vt:lpstr>232 Maj</vt:lpstr>
      <vt:lpstr>231 Kwiecień</vt:lpstr>
      <vt:lpstr>230 Marzec</vt:lpstr>
      <vt:lpstr>229 Luty</vt:lpstr>
      <vt:lpstr>228 Styczeń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2025-08-23T13:23:26Z</dcterms:modified>
</cp:coreProperties>
</file>