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00" yWindow="-90" windowWidth="22425" windowHeight="12720"/>
  </bookViews>
  <sheets>
    <sheet name="WYNIKI" sheetId="32" r:id="rId1"/>
    <sheet name="4 Liga" sheetId="40" r:id="rId2"/>
    <sheet name="3 Liga" sheetId="39" r:id="rId3"/>
    <sheet name="2 Liga" sheetId="37" r:id="rId4"/>
    <sheet name="1 Liga" sheetId="34" r:id="rId5"/>
  </sheets>
  <calcPr calcId="124519"/>
</workbook>
</file>

<file path=xl/calcChain.xml><?xml version="1.0" encoding="utf-8"?>
<calcChain xmlns="http://schemas.openxmlformats.org/spreadsheetml/2006/main">
  <c r="J4" i="32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E26"/>
  <c r="E25"/>
  <c r="E21"/>
  <c r="E18"/>
  <c r="E12"/>
  <c r="E13"/>
  <c r="E14"/>
  <c r="E15"/>
  <c r="E8"/>
  <c r="E9"/>
  <c r="E10"/>
  <c r="E11"/>
  <c r="E5"/>
  <c r="E4"/>
  <c r="E3"/>
  <c r="R13" i="40"/>
  <c r="E13" s="1"/>
  <c r="E61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N40" s="1"/>
  <c r="N61" s="1"/>
  <c r="M24"/>
  <c r="M40" s="1"/>
  <c r="L24"/>
  <c r="K24"/>
  <c r="K40" s="1"/>
  <c r="J24"/>
  <c r="J40" s="1"/>
  <c r="J61" s="1"/>
  <c r="I24"/>
  <c r="H24"/>
  <c r="G24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34"/>
  <c r="R12"/>
  <c r="E12" s="1"/>
  <c r="R11"/>
  <c r="R32" s="1"/>
  <c r="R10"/>
  <c r="E10" s="1"/>
  <c r="R9"/>
  <c r="R30" s="1"/>
  <c r="R8"/>
  <c r="E8" s="1"/>
  <c r="R7"/>
  <c r="R28" s="1"/>
  <c r="R6"/>
  <c r="R27" s="1"/>
  <c r="R5"/>
  <c r="R26" s="1"/>
  <c r="R4"/>
  <c r="E4" s="1"/>
  <c r="R3"/>
  <c r="R24" s="1"/>
  <c r="E14" l="1"/>
  <c r="O40"/>
  <c r="O49" s="1"/>
  <c r="K61"/>
  <c r="K48"/>
  <c r="K60"/>
  <c r="K58"/>
  <c r="K56"/>
  <c r="K54"/>
  <c r="K52"/>
  <c r="K50"/>
  <c r="K46"/>
  <c r="AD4"/>
  <c r="AE4"/>
  <c r="X4"/>
  <c r="Y4" s="1"/>
  <c r="AD8"/>
  <c r="AE8"/>
  <c r="X8"/>
  <c r="Y8" s="1"/>
  <c r="AD12"/>
  <c r="AE12"/>
  <c r="X12"/>
  <c r="Y12" s="1"/>
  <c r="AD16"/>
  <c r="AE16"/>
  <c r="X16"/>
  <c r="Y16" s="1"/>
  <c r="K51"/>
  <c r="K55"/>
  <c r="K57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E19"/>
  <c r="X19"/>
  <c r="Y19" s="1"/>
  <c r="AD19"/>
  <c r="AA19"/>
  <c r="M58"/>
  <c r="M56"/>
  <c r="M54"/>
  <c r="M52"/>
  <c r="M50"/>
  <c r="M46"/>
  <c r="M61"/>
  <c r="M48"/>
  <c r="AD10"/>
  <c r="AE10"/>
  <c r="X10"/>
  <c r="Y10" s="1"/>
  <c r="AD18"/>
  <c r="AE18"/>
  <c r="Z19"/>
  <c r="X18"/>
  <c r="Y18" s="1"/>
  <c r="M47"/>
  <c r="M49"/>
  <c r="M51"/>
  <c r="M53"/>
  <c r="M55"/>
  <c r="M57"/>
  <c r="M59"/>
  <c r="M60"/>
  <c r="K47"/>
  <c r="K49"/>
  <c r="K53"/>
  <c r="K59"/>
  <c r="R31"/>
  <c r="R39"/>
  <c r="I40"/>
  <c r="I59" s="1"/>
  <c r="Q40"/>
  <c r="Q45" s="1"/>
  <c r="K45"/>
  <c r="E3"/>
  <c r="AC4" s="1"/>
  <c r="E5"/>
  <c r="Z5" s="1"/>
  <c r="E7"/>
  <c r="E9"/>
  <c r="AA10" s="1"/>
  <c r="E11"/>
  <c r="E15"/>
  <c r="AA16" s="1"/>
  <c r="E17"/>
  <c r="H40"/>
  <c r="H61" s="1"/>
  <c r="L40"/>
  <c r="L61" s="1"/>
  <c r="P40"/>
  <c r="P61" s="1"/>
  <c r="F45"/>
  <c r="J45"/>
  <c r="N45"/>
  <c r="R33"/>
  <c r="M45"/>
  <c r="R25"/>
  <c r="R29"/>
  <c r="R37"/>
  <c r="G40"/>
  <c r="E6"/>
  <c r="O55" l="1"/>
  <c r="O50"/>
  <c r="O60"/>
  <c r="O46"/>
  <c r="O58"/>
  <c r="O61"/>
  <c r="O51"/>
  <c r="O56"/>
  <c r="O52"/>
  <c r="O57"/>
  <c r="O53"/>
  <c r="O47"/>
  <c r="O45"/>
  <c r="O54"/>
  <c r="O48"/>
  <c r="O59"/>
  <c r="P51"/>
  <c r="P47"/>
  <c r="P55"/>
  <c r="P59"/>
  <c r="H59"/>
  <c r="H51"/>
  <c r="AB18"/>
  <c r="I51"/>
  <c r="AB16"/>
  <c r="H57"/>
  <c r="H53"/>
  <c r="H49"/>
  <c r="H45"/>
  <c r="AC18"/>
  <c r="AC19"/>
  <c r="H55"/>
  <c r="H47"/>
  <c r="I55"/>
  <c r="AB19"/>
  <c r="AB4"/>
  <c r="P57"/>
  <c r="P53"/>
  <c r="P49"/>
  <c r="P45"/>
  <c r="AB10"/>
  <c r="AC12"/>
  <c r="G61"/>
  <c r="G48"/>
  <c r="G60"/>
  <c r="G58"/>
  <c r="G56"/>
  <c r="G54"/>
  <c r="G52"/>
  <c r="G50"/>
  <c r="G46"/>
  <c r="AE17"/>
  <c r="Z18"/>
  <c r="AB17"/>
  <c r="X17"/>
  <c r="Y17" s="1"/>
  <c r="AC17"/>
  <c r="AD17"/>
  <c r="AA17"/>
  <c r="AD6"/>
  <c r="AE6"/>
  <c r="AA6"/>
  <c r="Z7"/>
  <c r="AB6"/>
  <c r="X6"/>
  <c r="Y6" s="1"/>
  <c r="AC6"/>
  <c r="AE11"/>
  <c r="Z12"/>
  <c r="AB11"/>
  <c r="X11"/>
  <c r="Y11" s="1"/>
  <c r="AC11"/>
  <c r="AD11"/>
  <c r="AA11"/>
  <c r="AE3"/>
  <c r="Z4"/>
  <c r="X3"/>
  <c r="Y3" s="1"/>
  <c r="AD3"/>
  <c r="I58"/>
  <c r="I56"/>
  <c r="I54"/>
  <c r="I52"/>
  <c r="I50"/>
  <c r="I48"/>
  <c r="I46"/>
  <c r="I61"/>
  <c r="G45"/>
  <c r="H60"/>
  <c r="P58"/>
  <c r="L57"/>
  <c r="H56"/>
  <c r="P54"/>
  <c r="L53"/>
  <c r="H52"/>
  <c r="P50"/>
  <c r="L49"/>
  <c r="H48"/>
  <c r="P46"/>
  <c r="L45"/>
  <c r="Q60"/>
  <c r="I57"/>
  <c r="Q53"/>
  <c r="I49"/>
  <c r="I45"/>
  <c r="R40"/>
  <c r="R58" s="1"/>
  <c r="AB12"/>
  <c r="AB8"/>
  <c r="AE13"/>
  <c r="Z14"/>
  <c r="AB13"/>
  <c r="X13"/>
  <c r="Y13" s="1"/>
  <c r="AC13"/>
  <c r="AD13"/>
  <c r="AA13"/>
  <c r="Z6"/>
  <c r="AB5"/>
  <c r="X5"/>
  <c r="Y5" s="1"/>
  <c r="AC5"/>
  <c r="AD5"/>
  <c r="AE5"/>
  <c r="AA5"/>
  <c r="L60"/>
  <c r="L56"/>
  <c r="L52"/>
  <c r="L48"/>
  <c r="Q59"/>
  <c r="Q51"/>
  <c r="G59"/>
  <c r="G53"/>
  <c r="G49"/>
  <c r="AD14"/>
  <c r="AA14"/>
  <c r="AE14"/>
  <c r="Z15"/>
  <c r="AB14"/>
  <c r="X14"/>
  <c r="Y14" s="1"/>
  <c r="AC14"/>
  <c r="Q58"/>
  <c r="Q56"/>
  <c r="Q54"/>
  <c r="Q52"/>
  <c r="Q50"/>
  <c r="Q48"/>
  <c r="Q46"/>
  <c r="Q61"/>
  <c r="AE15"/>
  <c r="Z16"/>
  <c r="AB15"/>
  <c r="X15"/>
  <c r="Y15" s="1"/>
  <c r="AC15"/>
  <c r="AD15"/>
  <c r="AA15"/>
  <c r="AE7"/>
  <c r="Z8"/>
  <c r="AB7"/>
  <c r="X7"/>
  <c r="Y7" s="1"/>
  <c r="AC7"/>
  <c r="AD7"/>
  <c r="AA7"/>
  <c r="P60"/>
  <c r="L59"/>
  <c r="H58"/>
  <c r="P56"/>
  <c r="L55"/>
  <c r="H54"/>
  <c r="P52"/>
  <c r="L51"/>
  <c r="H50"/>
  <c r="P48"/>
  <c r="L47"/>
  <c r="H46"/>
  <c r="I60"/>
  <c r="Q57"/>
  <c r="I53"/>
  <c r="Q49"/>
  <c r="AA18"/>
  <c r="Z11"/>
  <c r="AC10"/>
  <c r="I47"/>
  <c r="G57"/>
  <c r="Z17"/>
  <c r="AC16"/>
  <c r="AA12"/>
  <c r="AC8"/>
  <c r="AA8"/>
  <c r="AA4"/>
  <c r="AE9"/>
  <c r="Z10"/>
  <c r="AB9"/>
  <c r="X9"/>
  <c r="Y9" s="1"/>
  <c r="AC9"/>
  <c r="AD9"/>
  <c r="AA9"/>
  <c r="G51"/>
  <c r="L58"/>
  <c r="L54"/>
  <c r="L50"/>
  <c r="L46"/>
  <c r="Q55"/>
  <c r="Q47"/>
  <c r="G55"/>
  <c r="G47"/>
  <c r="Z13"/>
  <c r="Z9"/>
  <c r="R61" l="1"/>
  <c r="R57"/>
  <c r="R59"/>
  <c r="R55"/>
  <c r="R53"/>
  <c r="R56"/>
  <c r="R47"/>
  <c r="R45"/>
  <c r="R49"/>
  <c r="R48"/>
  <c r="R51"/>
  <c r="R60"/>
  <c r="R54"/>
  <c r="R50"/>
  <c r="R46"/>
  <c r="R52"/>
  <c r="E6" i="32" l="1"/>
  <c r="E7"/>
  <c r="E44" i="39"/>
  <c r="E43"/>
  <c r="E42"/>
  <c r="E41"/>
  <c r="E40"/>
  <c r="E39"/>
  <c r="E38"/>
  <c r="E37"/>
  <c r="E36"/>
  <c r="E35"/>
  <c r="E34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M29" s="1"/>
  <c r="L18"/>
  <c r="K18"/>
  <c r="J18"/>
  <c r="I18"/>
  <c r="H18"/>
  <c r="G18"/>
  <c r="F18"/>
  <c r="R13"/>
  <c r="R28" s="1"/>
  <c r="R12"/>
  <c r="E12" s="1"/>
  <c r="R11"/>
  <c r="R26" s="1"/>
  <c r="R10"/>
  <c r="E10" s="1"/>
  <c r="R9"/>
  <c r="R24" s="1"/>
  <c r="R8"/>
  <c r="E8" s="1"/>
  <c r="R7"/>
  <c r="R22" s="1"/>
  <c r="R6"/>
  <c r="E6" s="1"/>
  <c r="R5"/>
  <c r="R20" s="1"/>
  <c r="R4"/>
  <c r="R19" s="1"/>
  <c r="R3"/>
  <c r="R18" s="1"/>
  <c r="R5" i="34"/>
  <c r="E5" s="1"/>
  <c r="L29" i="39" l="1"/>
  <c r="L35" s="1"/>
  <c r="O29"/>
  <c r="O39" s="1"/>
  <c r="Q29"/>
  <c r="Q39" s="1"/>
  <c r="H29"/>
  <c r="H35" s="1"/>
  <c r="P29"/>
  <c r="P36" s="1"/>
  <c r="AD6"/>
  <c r="AE6"/>
  <c r="X6"/>
  <c r="Y6" s="1"/>
  <c r="AD10"/>
  <c r="AE10"/>
  <c r="X10"/>
  <c r="Y10" s="1"/>
  <c r="M43"/>
  <c r="M41"/>
  <c r="M39"/>
  <c r="M37"/>
  <c r="M35"/>
  <c r="M36"/>
  <c r="M38"/>
  <c r="M40"/>
  <c r="M42"/>
  <c r="M44"/>
  <c r="AD8"/>
  <c r="AE8"/>
  <c r="X8"/>
  <c r="Y8" s="1"/>
  <c r="AD12"/>
  <c r="AE12"/>
  <c r="X12"/>
  <c r="Y12" s="1"/>
  <c r="R23"/>
  <c r="R27"/>
  <c r="G29"/>
  <c r="G36" s="1"/>
  <c r="K29"/>
  <c r="K36" s="1"/>
  <c r="M34"/>
  <c r="E3"/>
  <c r="AC6" s="1"/>
  <c r="E5"/>
  <c r="AA6" s="1"/>
  <c r="E7"/>
  <c r="E9"/>
  <c r="AA10" s="1"/>
  <c r="E11"/>
  <c r="E13"/>
  <c r="Z13" s="1"/>
  <c r="F29"/>
  <c r="F36" s="1"/>
  <c r="J29"/>
  <c r="J34" s="1"/>
  <c r="N29"/>
  <c r="N35" s="1"/>
  <c r="R21"/>
  <c r="R25"/>
  <c r="I29"/>
  <c r="I42" s="1"/>
  <c r="E4"/>
  <c r="J3" i="32"/>
  <c r="E47" i="37"/>
  <c r="E46"/>
  <c r="E45"/>
  <c r="E44"/>
  <c r="E43"/>
  <c r="E42"/>
  <c r="E41"/>
  <c r="E40"/>
  <c r="E39"/>
  <c r="E38"/>
  <c r="E37"/>
  <c r="E36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H31" s="1"/>
  <c r="G19"/>
  <c r="F19"/>
  <c r="R14"/>
  <c r="E14" s="1"/>
  <c r="AD14" s="1"/>
  <c r="R13"/>
  <c r="R29" s="1"/>
  <c r="R12"/>
  <c r="R28" s="1"/>
  <c r="R11"/>
  <c r="R27" s="1"/>
  <c r="R10"/>
  <c r="R26" s="1"/>
  <c r="R9"/>
  <c r="R25" s="1"/>
  <c r="R8"/>
  <c r="R24" s="1"/>
  <c r="R7"/>
  <c r="R23" s="1"/>
  <c r="R6"/>
  <c r="R22" s="1"/>
  <c r="R5"/>
  <c r="R21" s="1"/>
  <c r="R4"/>
  <c r="R20" s="1"/>
  <c r="R3"/>
  <c r="R19" s="1"/>
  <c r="E33" i="34"/>
  <c r="E34"/>
  <c r="E35"/>
  <c r="E36"/>
  <c r="E37"/>
  <c r="E38"/>
  <c r="E39"/>
  <c r="E40"/>
  <c r="E41"/>
  <c r="L40" i="39" l="1"/>
  <c r="L44"/>
  <c r="L36"/>
  <c r="L42"/>
  <c r="L38"/>
  <c r="L41"/>
  <c r="L37"/>
  <c r="L34"/>
  <c r="L43"/>
  <c r="L39"/>
  <c r="O34"/>
  <c r="O42"/>
  <c r="O37"/>
  <c r="O44"/>
  <c r="O36"/>
  <c r="O43"/>
  <c r="O38"/>
  <c r="O35"/>
  <c r="O41"/>
  <c r="O40"/>
  <c r="Q40"/>
  <c r="Q36"/>
  <c r="Q34"/>
  <c r="Q44"/>
  <c r="Q41"/>
  <c r="Q37"/>
  <c r="Q42"/>
  <c r="Q38"/>
  <c r="Q35"/>
  <c r="Q43"/>
  <c r="H34"/>
  <c r="H44"/>
  <c r="H42"/>
  <c r="H40"/>
  <c r="H38"/>
  <c r="H36"/>
  <c r="H43"/>
  <c r="H41"/>
  <c r="H39"/>
  <c r="H37"/>
  <c r="P34"/>
  <c r="P35"/>
  <c r="P39"/>
  <c r="P41"/>
  <c r="P43"/>
  <c r="P42"/>
  <c r="P38"/>
  <c r="P37"/>
  <c r="P44"/>
  <c r="P40"/>
  <c r="N37"/>
  <c r="N42"/>
  <c r="N34"/>
  <c r="AB10"/>
  <c r="AB6"/>
  <c r="K40"/>
  <c r="G38"/>
  <c r="AB12"/>
  <c r="AC8"/>
  <c r="N38"/>
  <c r="K38"/>
  <c r="K34"/>
  <c r="J41"/>
  <c r="G44"/>
  <c r="N41"/>
  <c r="J37"/>
  <c r="AA7"/>
  <c r="Z8"/>
  <c r="AB7"/>
  <c r="X7"/>
  <c r="Y7" s="1"/>
  <c r="AC7"/>
  <c r="AD7"/>
  <c r="AE7"/>
  <c r="I43"/>
  <c r="I41"/>
  <c r="I39"/>
  <c r="I35"/>
  <c r="I37"/>
  <c r="AE11"/>
  <c r="Z12"/>
  <c r="AB11"/>
  <c r="X11"/>
  <c r="Y11" s="1"/>
  <c r="AC11"/>
  <c r="AD11"/>
  <c r="AA11"/>
  <c r="Z4"/>
  <c r="X3"/>
  <c r="Y3" s="1"/>
  <c r="AD3"/>
  <c r="AE3"/>
  <c r="G41"/>
  <c r="G43"/>
  <c r="G39"/>
  <c r="G37"/>
  <c r="G35"/>
  <c r="J44"/>
  <c r="F39"/>
  <c r="F35"/>
  <c r="K44"/>
  <c r="G42"/>
  <c r="AB8"/>
  <c r="I38"/>
  <c r="I34"/>
  <c r="N44"/>
  <c r="J43"/>
  <c r="F42"/>
  <c r="N40"/>
  <c r="J39"/>
  <c r="F38"/>
  <c r="N36"/>
  <c r="J35"/>
  <c r="F34"/>
  <c r="AE9"/>
  <c r="Z10"/>
  <c r="AB9"/>
  <c r="X9"/>
  <c r="Y9" s="1"/>
  <c r="AC9"/>
  <c r="AD9"/>
  <c r="AA9"/>
  <c r="AC4"/>
  <c r="AD4"/>
  <c r="AE4"/>
  <c r="AA4"/>
  <c r="Z5"/>
  <c r="AB4"/>
  <c r="X4"/>
  <c r="Y4" s="1"/>
  <c r="AB13"/>
  <c r="X13"/>
  <c r="Y13" s="1"/>
  <c r="AC13"/>
  <c r="AD13"/>
  <c r="AE13"/>
  <c r="AA13"/>
  <c r="AE5"/>
  <c r="Z6"/>
  <c r="AB5"/>
  <c r="X5"/>
  <c r="Y5" s="1"/>
  <c r="AC5"/>
  <c r="AD5"/>
  <c r="AA5"/>
  <c r="K39"/>
  <c r="K43"/>
  <c r="K41"/>
  <c r="K37"/>
  <c r="K35"/>
  <c r="Z9"/>
  <c r="I40"/>
  <c r="F43"/>
  <c r="J40"/>
  <c r="J36"/>
  <c r="K42"/>
  <c r="G40"/>
  <c r="G34"/>
  <c r="AC12"/>
  <c r="AA12"/>
  <c r="AA8"/>
  <c r="I44"/>
  <c r="I36"/>
  <c r="N43"/>
  <c r="J42"/>
  <c r="F41"/>
  <c r="N39"/>
  <c r="J38"/>
  <c r="F37"/>
  <c r="Z11"/>
  <c r="AC10"/>
  <c r="R29"/>
  <c r="F44"/>
  <c r="F40"/>
  <c r="Z7"/>
  <c r="Q31" i="37"/>
  <c r="Q45" s="1"/>
  <c r="I31"/>
  <c r="I45" s="1"/>
  <c r="M31"/>
  <c r="M46" s="1"/>
  <c r="R30"/>
  <c r="L31"/>
  <c r="L45" s="1"/>
  <c r="E6"/>
  <c r="AE6" s="1"/>
  <c r="P31"/>
  <c r="E8"/>
  <c r="AD8" s="1"/>
  <c r="E10"/>
  <c r="AD10" s="1"/>
  <c r="E4"/>
  <c r="X4" s="1"/>
  <c r="Y4" s="1"/>
  <c r="E12"/>
  <c r="AD12" s="1"/>
  <c r="G31"/>
  <c r="G44" s="1"/>
  <c r="K31"/>
  <c r="O31"/>
  <c r="F31"/>
  <c r="F43" s="1"/>
  <c r="J31"/>
  <c r="N31"/>
  <c r="N40" s="1"/>
  <c r="H45"/>
  <c r="H46"/>
  <c r="H47"/>
  <c r="R31"/>
  <c r="H41"/>
  <c r="H42"/>
  <c r="H43"/>
  <c r="H44"/>
  <c r="H40"/>
  <c r="H36"/>
  <c r="H37"/>
  <c r="H38"/>
  <c r="H39"/>
  <c r="E3"/>
  <c r="E5"/>
  <c r="E7"/>
  <c r="E9"/>
  <c r="E11"/>
  <c r="E13"/>
  <c r="AA14" s="1"/>
  <c r="X14"/>
  <c r="Y14" s="1"/>
  <c r="AE14"/>
  <c r="R38" i="39" l="1"/>
  <c r="R40"/>
  <c r="R42"/>
  <c r="R34"/>
  <c r="R36"/>
  <c r="R35"/>
  <c r="R44"/>
  <c r="R41"/>
  <c r="R39"/>
  <c r="R37"/>
  <c r="R43"/>
  <c r="AE10" i="37"/>
  <c r="Q40"/>
  <c r="Q47"/>
  <c r="Q38"/>
  <c r="Q43"/>
  <c r="Q46"/>
  <c r="Q42"/>
  <c r="Q44"/>
  <c r="Q41"/>
  <c r="Q39"/>
  <c r="Q36"/>
  <c r="Q37"/>
  <c r="I43"/>
  <c r="M39"/>
  <c r="I42"/>
  <c r="M45"/>
  <c r="M36"/>
  <c r="I36"/>
  <c r="I38"/>
  <c r="I39"/>
  <c r="I41"/>
  <c r="I44"/>
  <c r="M41"/>
  <c r="I46"/>
  <c r="I37"/>
  <c r="I47"/>
  <c r="I40"/>
  <c r="M38"/>
  <c r="M40"/>
  <c r="M44"/>
  <c r="M37"/>
  <c r="M47"/>
  <c r="M43"/>
  <c r="M42"/>
  <c r="L37"/>
  <c r="X10"/>
  <c r="Y10" s="1"/>
  <c r="Z5"/>
  <c r="L44"/>
  <c r="L39"/>
  <c r="K46"/>
  <c r="L40"/>
  <c r="L42"/>
  <c r="L46"/>
  <c r="L38"/>
  <c r="L36"/>
  <c r="L43"/>
  <c r="L41"/>
  <c r="L47"/>
  <c r="AA12"/>
  <c r="X12"/>
  <c r="Y12" s="1"/>
  <c r="K41"/>
  <c r="AA10"/>
  <c r="X8"/>
  <c r="Y8" s="1"/>
  <c r="AE8"/>
  <c r="AA8"/>
  <c r="K43"/>
  <c r="AB8"/>
  <c r="F41"/>
  <c r="F36"/>
  <c r="F47"/>
  <c r="F37"/>
  <c r="F38"/>
  <c r="X6"/>
  <c r="Y6" s="1"/>
  <c r="AD6"/>
  <c r="N36"/>
  <c r="P43"/>
  <c r="J36"/>
  <c r="J44"/>
  <c r="J46"/>
  <c r="P39"/>
  <c r="K44"/>
  <c r="P38"/>
  <c r="P44"/>
  <c r="P42"/>
  <c r="P46"/>
  <c r="P47"/>
  <c r="P37"/>
  <c r="P40"/>
  <c r="P41"/>
  <c r="P45"/>
  <c r="P36"/>
  <c r="O47"/>
  <c r="O41"/>
  <c r="O45"/>
  <c r="O44"/>
  <c r="J47"/>
  <c r="AE4"/>
  <c r="N47"/>
  <c r="N44"/>
  <c r="J39"/>
  <c r="R37"/>
  <c r="O38"/>
  <c r="O42"/>
  <c r="R38"/>
  <c r="O46"/>
  <c r="O36"/>
  <c r="N39"/>
  <c r="N37"/>
  <c r="O37"/>
  <c r="R47"/>
  <c r="N46"/>
  <c r="O43"/>
  <c r="O40"/>
  <c r="O39"/>
  <c r="N45"/>
  <c r="K38"/>
  <c r="K40"/>
  <c r="K42"/>
  <c r="K45"/>
  <c r="AB14"/>
  <c r="J37"/>
  <c r="AB10"/>
  <c r="J45"/>
  <c r="G41"/>
  <c r="G45"/>
  <c r="R44"/>
  <c r="J38"/>
  <c r="N38"/>
  <c r="N41"/>
  <c r="J41"/>
  <c r="G43"/>
  <c r="G38"/>
  <c r="G40"/>
  <c r="G42"/>
  <c r="G36"/>
  <c r="AE12"/>
  <c r="AB12"/>
  <c r="AC4"/>
  <c r="R46"/>
  <c r="R41"/>
  <c r="AD4"/>
  <c r="AA4"/>
  <c r="AA6"/>
  <c r="F46"/>
  <c r="G47"/>
  <c r="K39"/>
  <c r="G39"/>
  <c r="K36"/>
  <c r="F44"/>
  <c r="K47"/>
  <c r="G46"/>
  <c r="K37"/>
  <c r="F39"/>
  <c r="G37"/>
  <c r="AC6"/>
  <c r="J43"/>
  <c r="F42"/>
  <c r="N43"/>
  <c r="J42"/>
  <c r="F40"/>
  <c r="R36"/>
  <c r="R43"/>
  <c r="N42"/>
  <c r="J40"/>
  <c r="AB6"/>
  <c r="AB4"/>
  <c r="R45"/>
  <c r="F45"/>
  <c r="AE13"/>
  <c r="AA13"/>
  <c r="Z14"/>
  <c r="AB13"/>
  <c r="X13"/>
  <c r="Y13" s="1"/>
  <c r="AC13"/>
  <c r="AD13"/>
  <c r="AE11"/>
  <c r="AA11"/>
  <c r="Z12"/>
  <c r="AB11"/>
  <c r="X11"/>
  <c r="Y11" s="1"/>
  <c r="AC11"/>
  <c r="AD11"/>
  <c r="AE9"/>
  <c r="AA9"/>
  <c r="Z10"/>
  <c r="AB9"/>
  <c r="X9"/>
  <c r="Y9" s="1"/>
  <c r="AC9"/>
  <c r="AD9"/>
  <c r="AE7"/>
  <c r="AA7"/>
  <c r="Z8"/>
  <c r="AB7"/>
  <c r="X7"/>
  <c r="Y7" s="1"/>
  <c r="AC7"/>
  <c r="AD7"/>
  <c r="AE5"/>
  <c r="AA5"/>
  <c r="Z6"/>
  <c r="AB5"/>
  <c r="X5"/>
  <c r="Y5" s="1"/>
  <c r="AC5"/>
  <c r="AD5"/>
  <c r="R40"/>
  <c r="AC14"/>
  <c r="AC12"/>
  <c r="AE3"/>
  <c r="Z4"/>
  <c r="X3"/>
  <c r="Y3" s="1"/>
  <c r="AD3"/>
  <c r="Z13"/>
  <c r="Z11"/>
  <c r="Z9"/>
  <c r="Z7"/>
  <c r="R39"/>
  <c r="R42"/>
  <c r="AC10"/>
  <c r="AC8"/>
  <c r="E32" i="34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2"/>
  <c r="R26" s="1"/>
  <c r="R11"/>
  <c r="R25" s="1"/>
  <c r="R10"/>
  <c r="R24" s="1"/>
  <c r="R9"/>
  <c r="R23" s="1"/>
  <c r="R8"/>
  <c r="R22" s="1"/>
  <c r="R7"/>
  <c r="R21" s="1"/>
  <c r="R6"/>
  <c r="E6" s="1"/>
  <c r="AD6" s="1"/>
  <c r="R19"/>
  <c r="R4"/>
  <c r="R18" s="1"/>
  <c r="R3"/>
  <c r="R17" s="1"/>
  <c r="K27" l="1"/>
  <c r="O27"/>
  <c r="E10"/>
  <c r="AD10" s="1"/>
  <c r="E12"/>
  <c r="AD12" s="1"/>
  <c r="E8"/>
  <c r="AD8" s="1"/>
  <c r="G27"/>
  <c r="R20"/>
  <c r="I27"/>
  <c r="E4"/>
  <c r="AD4" s="1"/>
  <c r="J27"/>
  <c r="J36" s="1"/>
  <c r="X6"/>
  <c r="Y6" s="1"/>
  <c r="F27"/>
  <c r="N27"/>
  <c r="N34" s="1"/>
  <c r="E3"/>
  <c r="E7"/>
  <c r="Q27"/>
  <c r="Q35" s="1"/>
  <c r="AE6"/>
  <c r="H27"/>
  <c r="H35" s="1"/>
  <c r="L27"/>
  <c r="L35" s="1"/>
  <c r="P27"/>
  <c r="P35" s="1"/>
  <c r="AA6"/>
  <c r="E9"/>
  <c r="E11"/>
  <c r="M27"/>
  <c r="X10" l="1"/>
  <c r="Y10" s="1"/>
  <c r="K34"/>
  <c r="K41"/>
  <c r="K36"/>
  <c r="K32"/>
  <c r="K38"/>
  <c r="K40"/>
  <c r="K33"/>
  <c r="K37"/>
  <c r="K39"/>
  <c r="K35"/>
  <c r="O39"/>
  <c r="O37"/>
  <c r="O35"/>
  <c r="O33"/>
  <c r="O41"/>
  <c r="O32"/>
  <c r="O40"/>
  <c r="O38"/>
  <c r="O36"/>
  <c r="O34"/>
  <c r="AE10"/>
  <c r="J41"/>
  <c r="F40"/>
  <c r="N38"/>
  <c r="J37"/>
  <c r="F36"/>
  <c r="J33"/>
  <c r="G40"/>
  <c r="G36"/>
  <c r="P41"/>
  <c r="L40"/>
  <c r="H39"/>
  <c r="P37"/>
  <c r="L36"/>
  <c r="P33"/>
  <c r="Q40"/>
  <c r="M39"/>
  <c r="I38"/>
  <c r="Q36"/>
  <c r="M35"/>
  <c r="I34"/>
  <c r="N41"/>
  <c r="J40"/>
  <c r="F39"/>
  <c r="N37"/>
  <c r="F35"/>
  <c r="N33"/>
  <c r="G39"/>
  <c r="G35"/>
  <c r="P40"/>
  <c r="L39"/>
  <c r="H38"/>
  <c r="P36"/>
  <c r="H34"/>
  <c r="I41"/>
  <c r="Q39"/>
  <c r="M38"/>
  <c r="I37"/>
  <c r="M34"/>
  <c r="I33"/>
  <c r="J32"/>
  <c r="R27"/>
  <c r="R35" s="1"/>
  <c r="N40"/>
  <c r="J39"/>
  <c r="F38"/>
  <c r="N36"/>
  <c r="J35"/>
  <c r="F34"/>
  <c r="G38"/>
  <c r="G34"/>
  <c r="H41"/>
  <c r="P39"/>
  <c r="L38"/>
  <c r="H37"/>
  <c r="L34"/>
  <c r="H33"/>
  <c r="M41"/>
  <c r="I40"/>
  <c r="Q38"/>
  <c r="M37"/>
  <c r="I36"/>
  <c r="Q34"/>
  <c r="M33"/>
  <c r="P32"/>
  <c r="F41"/>
  <c r="N39"/>
  <c r="J38"/>
  <c r="F37"/>
  <c r="N35"/>
  <c r="J34"/>
  <c r="F33"/>
  <c r="G41"/>
  <c r="G37"/>
  <c r="G33"/>
  <c r="L41"/>
  <c r="H40"/>
  <c r="P38"/>
  <c r="L37"/>
  <c r="H36"/>
  <c r="P34"/>
  <c r="L33"/>
  <c r="Q41"/>
  <c r="M40"/>
  <c r="I39"/>
  <c r="Q37"/>
  <c r="M36"/>
  <c r="I35"/>
  <c r="Q33"/>
  <c r="AA12"/>
  <c r="X12"/>
  <c r="Y12" s="1"/>
  <c r="AE12"/>
  <c r="G32"/>
  <c r="X8"/>
  <c r="Y8" s="1"/>
  <c r="AA8"/>
  <c r="AE8"/>
  <c r="AE4"/>
  <c r="I32"/>
  <c r="X4"/>
  <c r="Y4" s="1"/>
  <c r="AA4"/>
  <c r="N32"/>
  <c r="F32"/>
  <c r="AE9"/>
  <c r="AA9"/>
  <c r="Z10"/>
  <c r="AB9"/>
  <c r="X9"/>
  <c r="Y9" s="1"/>
  <c r="AD9"/>
  <c r="AC9"/>
  <c r="Z9"/>
  <c r="AB12"/>
  <c r="AD3"/>
  <c r="AC12"/>
  <c r="AC10"/>
  <c r="AC8"/>
  <c r="AC6"/>
  <c r="AC4"/>
  <c r="AE3"/>
  <c r="Z4"/>
  <c r="X3"/>
  <c r="Y3" s="1"/>
  <c r="AB6"/>
  <c r="AB10"/>
  <c r="AB8"/>
  <c r="AB4"/>
  <c r="L32"/>
  <c r="Z11"/>
  <c r="AE11"/>
  <c r="AA11"/>
  <c r="Z12"/>
  <c r="AB11"/>
  <c r="X11"/>
  <c r="Y11" s="1"/>
  <c r="AD11"/>
  <c r="AC11"/>
  <c r="Z7"/>
  <c r="AE7"/>
  <c r="AA7"/>
  <c r="Z8"/>
  <c r="AB7"/>
  <c r="X7"/>
  <c r="Y7" s="1"/>
  <c r="AC7"/>
  <c r="AD7"/>
  <c r="AA10"/>
  <c r="M32"/>
  <c r="H32"/>
  <c r="Q32"/>
  <c r="Z5"/>
  <c r="AE5"/>
  <c r="AA5"/>
  <c r="Z6"/>
  <c r="AB5"/>
  <c r="X5"/>
  <c r="Y5" s="1"/>
  <c r="AC5"/>
  <c r="AD5"/>
  <c r="R32" l="1"/>
  <c r="R34"/>
  <c r="R40"/>
  <c r="R39"/>
  <c r="R33"/>
  <c r="R36"/>
  <c r="R41"/>
  <c r="R37"/>
  <c r="R38"/>
</calcChain>
</file>

<file path=xl/sharedStrings.xml><?xml version="1.0" encoding="utf-8"?>
<sst xmlns="http://schemas.openxmlformats.org/spreadsheetml/2006/main" count="344" uniqueCount="59">
  <si>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</si>
  <si>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</si>
  <si>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</si>
  <si>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</si>
  <si>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</si>
  <si>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</si>
  <si>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</si>
  <si>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</si>
  <si>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</si>
  <si>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</si>
  <si>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</si>
  <si>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</si>
  <si>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</si>
  <si>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</si>
  <si>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</si>
  <si>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</si>
  <si>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</si>
  <si>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</si>
  <si>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</si>
  <si>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</si>
  <si>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</si>
  <si>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</si>
  <si>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</si>
  <si>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</si>
  <si>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</si>
  <si>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</si>
  <si>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</si>
  <si>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</si>
  <si>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Kostiantyn Fedotov</t>
  </si>
  <si>
    <t>Paweł Kikel</t>
  </si>
  <si>
    <t>%</t>
  </si>
  <si>
    <t>Mateusz Jezierski</t>
  </si>
  <si>
    <t>Śr/konkure</t>
  </si>
  <si>
    <t>Śr/strzałę</t>
  </si>
  <si>
    <t>Radosław "Shogun" Wiśniewski</t>
  </si>
  <si>
    <t>Jan Kuciński</t>
  </si>
  <si>
    <t>Suma dwóch</t>
  </si>
  <si>
    <t>Tz</t>
  </si>
  <si>
    <t>Dariusz Kułaga</t>
  </si>
  <si>
    <t>Krzysztof "Madereiro" Piękniewski</t>
  </si>
  <si>
    <t>Darłowo</t>
  </si>
  <si>
    <t>Ligi:</t>
  </si>
  <si>
    <t>Paweł "Trzmiel" Gromadzki</t>
  </si>
  <si>
    <t>Kalina Piękniewska</t>
  </si>
  <si>
    <t>Mikołaj Hykarchuk</t>
  </si>
  <si>
    <t>Roman "Romano" Kozieł</t>
  </si>
  <si>
    <t>Zbyszek "Zbig" Futyma</t>
  </si>
  <si>
    <t>Dawid Dywelski</t>
  </si>
  <si>
    <t>Krystyna Mazurkiewicz-Palacz</t>
  </si>
  <si>
    <t>Słupsk</t>
  </si>
  <si>
    <t>Kostiantyn "Kostek" Fedotov</t>
  </si>
  <si>
    <t>Paulina Szyca</t>
  </si>
  <si>
    <t>Leszek "Haris" Jęczkowski</t>
  </si>
  <si>
    <t>Karol Kliczkowski</t>
  </si>
  <si>
    <t>Marek Czerski</t>
  </si>
  <si>
    <t>Przemysław Frochlich</t>
  </si>
  <si>
    <t>Szczecinek</t>
  </si>
  <si>
    <t>Dorota Janiszewska</t>
  </si>
  <si>
    <t>Katarzyna Chybowska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</si>
</sst>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6" borderId="0" xfId="0" applyFill="1"/>
    <xf numFmtId="0" fontId="0" fillId="0" borderId="0" xfId="0" applyAlignment="1">
      <alignment horizontal="right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6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'4 Liga'!$E$45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'4 Liga'!$F$45:$R$45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'4 Liga'!$E$46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'4 Liga'!$F$46:$R$46</c:f>
              <c:numCache>
                <c:formatCode>0.0000</c:formatCode>
                <c:ptCount val="13"/>
                <c:pt idx="0">
                  <c:v>0.8125</c:v>
                </c:pt>
                <c:pt idx="1">
                  <c:v>0.75</c:v>
                </c:pt>
                <c:pt idx="2">
                  <c:v>0.80281690140845074</c:v>
                </c:pt>
                <c:pt idx="3">
                  <c:v>0.80423280423280419</c:v>
                </c:pt>
                <c:pt idx="4">
                  <c:v>0.78879310344827591</c:v>
                </c:pt>
                <c:pt idx="5">
                  <c:v>0.79710144927536231</c:v>
                </c:pt>
                <c:pt idx="6">
                  <c:v>0.8099688473520249</c:v>
                </c:pt>
                <c:pt idx="7">
                  <c:v>0.80108991825613074</c:v>
                </c:pt>
                <c:pt idx="8">
                  <c:v>0.80440097799511001</c:v>
                </c:pt>
                <c:pt idx="9">
                  <c:v>0.79295154185022021</c:v>
                </c:pt>
                <c:pt idx="10">
                  <c:v>0.79107505070993911</c:v>
                </c:pt>
                <c:pt idx="11">
                  <c:v>0.7865168539325843</c:v>
                </c:pt>
                <c:pt idx="12">
                  <c:v>0.79518072289156627</c:v>
                </c:pt>
              </c:numCache>
            </c:numRef>
          </c:val>
        </c:ser>
        <c:ser>
          <c:idx val="2"/>
          <c:order val="2"/>
          <c:tx>
            <c:strRef>
              <c:f>'4 Liga'!$E$47</c:f>
              <c:strCache>
                <c:ptCount val="1"/>
                <c:pt idx="0">
                  <c:v>Kostiantyn "Kostek" Fedotov</c:v>
                </c:pt>
              </c:strCache>
            </c:strRef>
          </c:tx>
          <c:val>
            <c:numRef>
              <c:f>'4 Liga'!$F$47:$R$47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0.90625</c:v>
                </c:pt>
                <c:pt idx="2">
                  <c:v>0.91549295774647887</c:v>
                </c:pt>
                <c:pt idx="3">
                  <c:v>0.88888888888888884</c:v>
                </c:pt>
                <c:pt idx="4">
                  <c:v>0.87068965517241381</c:v>
                </c:pt>
                <c:pt idx="5">
                  <c:v>0.86956521739130432</c:v>
                </c:pt>
                <c:pt idx="6">
                  <c:v>0.83177570093457942</c:v>
                </c:pt>
                <c:pt idx="7">
                  <c:v>0.82561307901907355</c:v>
                </c:pt>
                <c:pt idx="8">
                  <c:v>0.79217603911980439</c:v>
                </c:pt>
                <c:pt idx="9">
                  <c:v>0.77092511013215859</c:v>
                </c:pt>
                <c:pt idx="10">
                  <c:v>0.77890466531440161</c:v>
                </c:pt>
                <c:pt idx="11">
                  <c:v>0.77902621722846443</c:v>
                </c:pt>
                <c:pt idx="12">
                  <c:v>0.79001721170395867</c:v>
                </c:pt>
              </c:numCache>
            </c:numRef>
          </c:val>
        </c:ser>
        <c:ser>
          <c:idx val="3"/>
          <c:order val="3"/>
          <c:tx>
            <c:strRef>
              <c:f>'4 Liga'!$E$48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'4 Liga'!$F$48:$R$48</c:f>
              <c:numCache>
                <c:formatCode>0.0000</c:formatCode>
                <c:ptCount val="13"/>
                <c:pt idx="0">
                  <c:v>0.89583333333333337</c:v>
                </c:pt>
                <c:pt idx="1">
                  <c:v>0.88541666666666663</c:v>
                </c:pt>
                <c:pt idx="2">
                  <c:v>0.88732394366197187</c:v>
                </c:pt>
                <c:pt idx="3">
                  <c:v>0.84656084656084651</c:v>
                </c:pt>
                <c:pt idx="4">
                  <c:v>0.83620689655172409</c:v>
                </c:pt>
                <c:pt idx="5">
                  <c:v>0.85507246376811596</c:v>
                </c:pt>
                <c:pt idx="6">
                  <c:v>0.85981308411214952</c:v>
                </c:pt>
                <c:pt idx="7">
                  <c:v>0.84196185286103542</c:v>
                </c:pt>
                <c:pt idx="8">
                  <c:v>0.81662591687041564</c:v>
                </c:pt>
                <c:pt idx="9">
                  <c:v>0.7687224669603524</c:v>
                </c:pt>
                <c:pt idx="10">
                  <c:v>0.76267748478701824</c:v>
                </c:pt>
                <c:pt idx="11">
                  <c:v>0.77340823970037453</c:v>
                </c:pt>
                <c:pt idx="12">
                  <c:v>0.75903614457831325</c:v>
                </c:pt>
              </c:numCache>
            </c:numRef>
          </c:val>
        </c:ser>
        <c:ser>
          <c:idx val="4"/>
          <c:order val="4"/>
          <c:tx>
            <c:strRef>
              <c:f>'4 Liga'!$E$49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'4 Liga'!$F$49:$R$49</c:f>
              <c:numCache>
                <c:formatCode>0.0000</c:formatCode>
                <c:ptCount val="13"/>
                <c:pt idx="0">
                  <c:v>0.77083333333333337</c:v>
                </c:pt>
                <c:pt idx="1">
                  <c:v>0.80208333333333337</c:v>
                </c:pt>
                <c:pt idx="2">
                  <c:v>0.80281690140845074</c:v>
                </c:pt>
                <c:pt idx="3">
                  <c:v>0.79894179894179895</c:v>
                </c:pt>
                <c:pt idx="4">
                  <c:v>0.82758620689655171</c:v>
                </c:pt>
                <c:pt idx="5">
                  <c:v>0.8188405797101449</c:v>
                </c:pt>
                <c:pt idx="6">
                  <c:v>0.79439252336448596</c:v>
                </c:pt>
                <c:pt idx="7">
                  <c:v>0.78474114441416898</c:v>
                </c:pt>
                <c:pt idx="8">
                  <c:v>0.75305623471882643</c:v>
                </c:pt>
                <c:pt idx="9">
                  <c:v>0.72687224669603523</c:v>
                </c:pt>
                <c:pt idx="10">
                  <c:v>0.71805273833671401</c:v>
                </c:pt>
                <c:pt idx="11">
                  <c:v>0.7134831460674157</c:v>
                </c:pt>
                <c:pt idx="12">
                  <c:v>0.72289156626506024</c:v>
                </c:pt>
              </c:numCache>
            </c:numRef>
          </c:val>
        </c:ser>
        <c:ser>
          <c:idx val="5"/>
          <c:order val="5"/>
          <c:tx>
            <c:strRef>
              <c:f>'4 Liga'!$E$50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'4 Liga'!$F$50:$R$50</c:f>
              <c:numCache>
                <c:formatCode>0.0000</c:formatCode>
                <c:ptCount val="13"/>
                <c:pt idx="0">
                  <c:v>0.47916666666666669</c:v>
                </c:pt>
                <c:pt idx="1">
                  <c:v>0.5625</c:v>
                </c:pt>
                <c:pt idx="2">
                  <c:v>0.6619718309859155</c:v>
                </c:pt>
                <c:pt idx="3">
                  <c:v>0.70899470899470896</c:v>
                </c:pt>
                <c:pt idx="4">
                  <c:v>0.71120689655172409</c:v>
                </c:pt>
                <c:pt idx="5">
                  <c:v>0.65942028985507251</c:v>
                </c:pt>
                <c:pt idx="6">
                  <c:v>0.66355140186915884</c:v>
                </c:pt>
                <c:pt idx="7">
                  <c:v>0.66485013623978206</c:v>
                </c:pt>
                <c:pt idx="8">
                  <c:v>0.69437652811735939</c:v>
                </c:pt>
                <c:pt idx="9">
                  <c:v>0.70484581497797361</c:v>
                </c:pt>
                <c:pt idx="10">
                  <c:v>0.71399594320486814</c:v>
                </c:pt>
                <c:pt idx="11">
                  <c:v>0.71161048689138573</c:v>
                </c:pt>
                <c:pt idx="12">
                  <c:v>0.71772805507745263</c:v>
                </c:pt>
              </c:numCache>
            </c:numRef>
          </c:val>
        </c:ser>
        <c:ser>
          <c:idx val="6"/>
          <c:order val="6"/>
          <c:tx>
            <c:strRef>
              <c:f>'4 Liga'!$E$51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'4 Liga'!$F$51:$R$51</c:f>
              <c:numCache>
                <c:formatCode>0.0000</c:formatCode>
                <c:ptCount val="13"/>
                <c:pt idx="0">
                  <c:v>0.64583333333333337</c:v>
                </c:pt>
                <c:pt idx="1">
                  <c:v>0.65625</c:v>
                </c:pt>
                <c:pt idx="2">
                  <c:v>0.69718309859154926</c:v>
                </c:pt>
                <c:pt idx="3">
                  <c:v>0.75661375661375663</c:v>
                </c:pt>
                <c:pt idx="4">
                  <c:v>0.74568965517241381</c:v>
                </c:pt>
                <c:pt idx="5">
                  <c:v>0.74275362318840576</c:v>
                </c:pt>
                <c:pt idx="6">
                  <c:v>0.74143302180685355</c:v>
                </c:pt>
                <c:pt idx="7">
                  <c:v>0.73569482288828336</c:v>
                </c:pt>
                <c:pt idx="8">
                  <c:v>0.74327628361858189</c:v>
                </c:pt>
                <c:pt idx="9">
                  <c:v>0.73568281938325997</c:v>
                </c:pt>
                <c:pt idx="10">
                  <c:v>0.70385395537525353</c:v>
                </c:pt>
                <c:pt idx="11">
                  <c:v>0.69850187265917607</c:v>
                </c:pt>
                <c:pt idx="12">
                  <c:v>0.70567986230636837</c:v>
                </c:pt>
              </c:numCache>
            </c:numRef>
          </c:val>
        </c:ser>
        <c:ser>
          <c:idx val="7"/>
          <c:order val="7"/>
          <c:tx>
            <c:strRef>
              <c:f>'4 Liga'!$E$52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'4 Liga'!$F$52:$R$52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0.79166666666666663</c:v>
                </c:pt>
                <c:pt idx="2">
                  <c:v>0.78873239436619713</c:v>
                </c:pt>
                <c:pt idx="3">
                  <c:v>0.77777777777777779</c:v>
                </c:pt>
                <c:pt idx="4">
                  <c:v>0.78879310344827591</c:v>
                </c:pt>
                <c:pt idx="5">
                  <c:v>0.77173913043478259</c:v>
                </c:pt>
                <c:pt idx="6">
                  <c:v>0.75389408099688471</c:v>
                </c:pt>
                <c:pt idx="7">
                  <c:v>0.73841961852861038</c:v>
                </c:pt>
                <c:pt idx="8">
                  <c:v>0.73594132029339854</c:v>
                </c:pt>
                <c:pt idx="9">
                  <c:v>0.72907488986784141</c:v>
                </c:pt>
                <c:pt idx="10">
                  <c:v>0.71399594320486814</c:v>
                </c:pt>
                <c:pt idx="11">
                  <c:v>0.702247191011236</c:v>
                </c:pt>
                <c:pt idx="12">
                  <c:v>0.68502581755593805</c:v>
                </c:pt>
              </c:numCache>
            </c:numRef>
          </c:val>
        </c:ser>
        <c:ser>
          <c:idx val="8"/>
          <c:order val="8"/>
          <c:tx>
            <c:strRef>
              <c:f>'4 Liga'!$E$53</c:f>
              <c:strCache>
                <c:ptCount val="1"/>
                <c:pt idx="0">
                  <c:v>Paulina Szyca</c:v>
                </c:pt>
              </c:strCache>
            </c:strRef>
          </c:tx>
          <c:val>
            <c:numRef>
              <c:f>'4 Liga'!$F$53:$R$53</c:f>
              <c:numCache>
                <c:formatCode>0.0000</c:formatCode>
                <c:ptCount val="13"/>
                <c:pt idx="0">
                  <c:v>0.875</c:v>
                </c:pt>
                <c:pt idx="1">
                  <c:v>0.82291666666666663</c:v>
                </c:pt>
                <c:pt idx="2">
                  <c:v>0.823943661971831</c:v>
                </c:pt>
                <c:pt idx="3">
                  <c:v>0.78306878306878303</c:v>
                </c:pt>
                <c:pt idx="4">
                  <c:v>0.76724137931034486</c:v>
                </c:pt>
                <c:pt idx="5">
                  <c:v>0.74275362318840576</c:v>
                </c:pt>
                <c:pt idx="6">
                  <c:v>0.72585669781931461</c:v>
                </c:pt>
                <c:pt idx="7">
                  <c:v>0.70844686648501365</c:v>
                </c:pt>
                <c:pt idx="8">
                  <c:v>0.68704156479217604</c:v>
                </c:pt>
                <c:pt idx="9">
                  <c:v>0.68061674008810569</c:v>
                </c:pt>
                <c:pt idx="10">
                  <c:v>0.68154158215010141</c:v>
                </c:pt>
                <c:pt idx="11">
                  <c:v>0.6685393258426966</c:v>
                </c:pt>
                <c:pt idx="12">
                  <c:v>0.66609294320137691</c:v>
                </c:pt>
              </c:numCache>
            </c:numRef>
          </c:val>
        </c:ser>
        <c:ser>
          <c:idx val="9"/>
          <c:order val="9"/>
          <c:tx>
            <c:strRef>
              <c:f>'4 Liga'!$E$54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'4 Liga'!$F$54:$R$54</c:f>
              <c:numCache>
                <c:formatCode>0.0000</c:formatCode>
                <c:ptCount val="13"/>
                <c:pt idx="0">
                  <c:v>0.54166666666666663</c:v>
                </c:pt>
                <c:pt idx="1">
                  <c:v>0.52083333333333337</c:v>
                </c:pt>
                <c:pt idx="2">
                  <c:v>0.57746478873239437</c:v>
                </c:pt>
                <c:pt idx="3">
                  <c:v>0.60846560846560849</c:v>
                </c:pt>
                <c:pt idx="4">
                  <c:v>0.59482758620689657</c:v>
                </c:pt>
                <c:pt idx="5">
                  <c:v>0.60507246376811596</c:v>
                </c:pt>
                <c:pt idx="6">
                  <c:v>0.59190031152647971</c:v>
                </c:pt>
                <c:pt idx="7">
                  <c:v>0.57765667574931878</c:v>
                </c:pt>
                <c:pt idx="8">
                  <c:v>0.5476772616136919</c:v>
                </c:pt>
                <c:pt idx="9">
                  <c:v>0.51101321585903081</c:v>
                </c:pt>
                <c:pt idx="10">
                  <c:v>0.49290060851926976</c:v>
                </c:pt>
                <c:pt idx="11">
                  <c:v>0.49625468164794007</c:v>
                </c:pt>
                <c:pt idx="12">
                  <c:v>0.51979345955249567</c:v>
                </c:pt>
              </c:numCache>
            </c:numRef>
          </c:val>
        </c:ser>
        <c:ser>
          <c:idx val="10"/>
          <c:order val="10"/>
          <c:tx>
            <c:strRef>
              <c:f>'4 Liga'!$E$55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'4 Liga'!$F$55:$R$55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0.57291666666666663</c:v>
                </c:pt>
                <c:pt idx="2">
                  <c:v>0.65492957746478875</c:v>
                </c:pt>
                <c:pt idx="3">
                  <c:v>0.68253968253968256</c:v>
                </c:pt>
                <c:pt idx="4">
                  <c:v>0.72844827586206895</c:v>
                </c:pt>
                <c:pt idx="5">
                  <c:v>0.70289855072463769</c:v>
                </c:pt>
                <c:pt idx="6">
                  <c:v>0.68535825545171336</c:v>
                </c:pt>
                <c:pt idx="7">
                  <c:v>0.6975476839237057</c:v>
                </c:pt>
                <c:pt idx="8">
                  <c:v>0.65770171149144252</c:v>
                </c:pt>
                <c:pt idx="9">
                  <c:v>0.64317180616740088</c:v>
                </c:pt>
                <c:pt idx="10">
                  <c:v>0.59229208924949295</c:v>
                </c:pt>
                <c:pt idx="11">
                  <c:v>0.54681647940074907</c:v>
                </c:pt>
                <c:pt idx="12">
                  <c:v>0.5025817555938038</c:v>
                </c:pt>
              </c:numCache>
            </c:numRef>
          </c:val>
        </c:ser>
        <c:ser>
          <c:idx val="11"/>
          <c:order val="11"/>
          <c:tx>
            <c:strRef>
              <c:f>'4 Liga'!$E$56</c:f>
              <c:strCache>
                <c:ptCount val="1"/>
                <c:pt idx="0">
                  <c:v>Karol Kliczkowski</c:v>
                </c:pt>
              </c:strCache>
            </c:strRef>
          </c:tx>
          <c:val>
            <c:numRef>
              <c:f>'4 Liga'!$F$56:$R$56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0.375</c:v>
                </c:pt>
                <c:pt idx="2">
                  <c:v>0.5140845070422535</c:v>
                </c:pt>
                <c:pt idx="3">
                  <c:v>0.46031746031746029</c:v>
                </c:pt>
                <c:pt idx="4">
                  <c:v>0.43965517241379309</c:v>
                </c:pt>
                <c:pt idx="5">
                  <c:v>0.43840579710144928</c:v>
                </c:pt>
                <c:pt idx="6">
                  <c:v>0.42056074766355139</c:v>
                </c:pt>
                <c:pt idx="7">
                  <c:v>0.42779291553133514</c:v>
                </c:pt>
                <c:pt idx="8">
                  <c:v>0.42298288508557458</c:v>
                </c:pt>
                <c:pt idx="9">
                  <c:v>0.40969162995594716</c:v>
                </c:pt>
                <c:pt idx="10">
                  <c:v>0.41379310344827586</c:v>
                </c:pt>
                <c:pt idx="11">
                  <c:v>0.38764044943820225</c:v>
                </c:pt>
                <c:pt idx="12">
                  <c:v>0.38382099827882959</c:v>
                </c:pt>
              </c:numCache>
            </c:numRef>
          </c:val>
        </c:ser>
        <c:ser>
          <c:idx val="12"/>
          <c:order val="12"/>
          <c:tx>
            <c:strRef>
              <c:f>'4 Liga'!$E$57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'4 Liga'!$F$57:$R$57</c:f>
              <c:numCache>
                <c:formatCode>0.0000</c:formatCode>
                <c:ptCount val="13"/>
                <c:pt idx="0">
                  <c:v>0.35416666666666669</c:v>
                </c:pt>
                <c:pt idx="1">
                  <c:v>0.39583333333333331</c:v>
                </c:pt>
                <c:pt idx="2">
                  <c:v>0.37323943661971831</c:v>
                </c:pt>
                <c:pt idx="3">
                  <c:v>0.43915343915343913</c:v>
                </c:pt>
                <c:pt idx="4">
                  <c:v>0.41379310344827586</c:v>
                </c:pt>
                <c:pt idx="5">
                  <c:v>0.38043478260869568</c:v>
                </c:pt>
                <c:pt idx="6">
                  <c:v>0.38940809968847351</c:v>
                </c:pt>
                <c:pt idx="7">
                  <c:v>0.38964577656675747</c:v>
                </c:pt>
                <c:pt idx="8">
                  <c:v>0.38630806845965771</c:v>
                </c:pt>
                <c:pt idx="9">
                  <c:v>0.36784140969162998</c:v>
                </c:pt>
                <c:pt idx="10">
                  <c:v>0.38945233265720081</c:v>
                </c:pt>
                <c:pt idx="11">
                  <c:v>0.38202247191011235</c:v>
                </c:pt>
                <c:pt idx="12">
                  <c:v>0.35628227194492257</c:v>
                </c:pt>
              </c:numCache>
            </c:numRef>
          </c:val>
        </c:ser>
        <c:ser>
          <c:idx val="13"/>
          <c:order val="13"/>
          <c:tx>
            <c:strRef>
              <c:f>'4 Liga'!$E$58</c:f>
              <c:strCache>
                <c:ptCount val="1"/>
                <c:pt idx="0">
                  <c:v>Przemysław Frochlich</c:v>
                </c:pt>
              </c:strCache>
            </c:strRef>
          </c:tx>
          <c:val>
            <c:numRef>
              <c:f>'4 Liga'!$F$58:$R$58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0.5</c:v>
                </c:pt>
                <c:pt idx="2">
                  <c:v>0.52112676056338025</c:v>
                </c:pt>
                <c:pt idx="3">
                  <c:v>0.48148148148148145</c:v>
                </c:pt>
                <c:pt idx="4">
                  <c:v>0.39224137931034481</c:v>
                </c:pt>
                <c:pt idx="5">
                  <c:v>0.40579710144927539</c:v>
                </c:pt>
                <c:pt idx="6">
                  <c:v>0.38317757009345793</c:v>
                </c:pt>
                <c:pt idx="7">
                  <c:v>0.34877384196185285</c:v>
                </c:pt>
                <c:pt idx="8">
                  <c:v>0.31784841075794623</c:v>
                </c:pt>
                <c:pt idx="9">
                  <c:v>0.32599118942731276</c:v>
                </c:pt>
                <c:pt idx="10">
                  <c:v>0.31845841784989859</c:v>
                </c:pt>
                <c:pt idx="11">
                  <c:v>0.31086142322097376</c:v>
                </c:pt>
                <c:pt idx="12">
                  <c:v>0.3253012048192771</c:v>
                </c:pt>
              </c:numCache>
            </c:numRef>
          </c:val>
        </c:ser>
        <c:ser>
          <c:idx val="14"/>
          <c:order val="14"/>
          <c:tx>
            <c:strRef>
              <c:f>'4 Liga'!$E$59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'4 Liga'!$F$59:$R$59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0.5625</c:v>
                </c:pt>
                <c:pt idx="2">
                  <c:v>0.43661971830985913</c:v>
                </c:pt>
                <c:pt idx="3">
                  <c:v>0.455026455026455</c:v>
                </c:pt>
                <c:pt idx="4">
                  <c:v>0.42672413793103448</c:v>
                </c:pt>
                <c:pt idx="5">
                  <c:v>0.40579710144927539</c:v>
                </c:pt>
                <c:pt idx="6">
                  <c:v>0.40498442367601245</c:v>
                </c:pt>
                <c:pt idx="7">
                  <c:v>0.41416893732970028</c:v>
                </c:pt>
                <c:pt idx="8">
                  <c:v>0.37897310513447435</c:v>
                </c:pt>
                <c:pt idx="9">
                  <c:v>0.36123348017621143</c:v>
                </c:pt>
                <c:pt idx="10">
                  <c:v>0.33265720081135902</c:v>
                </c:pt>
                <c:pt idx="11">
                  <c:v>0.3202247191011236</c:v>
                </c:pt>
                <c:pt idx="12">
                  <c:v>0.32185886402753872</c:v>
                </c:pt>
              </c:numCache>
            </c:numRef>
          </c:val>
        </c:ser>
        <c:ser>
          <c:idx val="15"/>
          <c:order val="15"/>
          <c:tx>
            <c:strRef>
              <c:f>'4 Liga'!$E$60</c:f>
              <c:strCache>
                <c:ptCount val="1"/>
                <c:pt idx="0">
                  <c:v>Krystyna Mazurkiewicz-Palacz</c:v>
                </c:pt>
              </c:strCache>
            </c:strRef>
          </c:tx>
          <c:val>
            <c:numRef>
              <c:f>'4 Liga'!$F$60:$R$60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0.19791666666666666</c:v>
                </c:pt>
                <c:pt idx="2">
                  <c:v>0.27464788732394368</c:v>
                </c:pt>
                <c:pt idx="3">
                  <c:v>0.24867724867724866</c:v>
                </c:pt>
                <c:pt idx="4">
                  <c:v>0.24568965517241378</c:v>
                </c:pt>
                <c:pt idx="5">
                  <c:v>0.24637681159420291</c:v>
                </c:pt>
                <c:pt idx="6">
                  <c:v>0.27414330218068533</c:v>
                </c:pt>
                <c:pt idx="7">
                  <c:v>0.27520435967302453</c:v>
                </c:pt>
                <c:pt idx="8">
                  <c:v>0.27628361858190709</c:v>
                </c:pt>
                <c:pt idx="9">
                  <c:v>0.2621145374449339</c:v>
                </c:pt>
                <c:pt idx="10">
                  <c:v>0.24949290060851928</c:v>
                </c:pt>
                <c:pt idx="11">
                  <c:v>0.26029962546816482</c:v>
                </c:pt>
                <c:pt idx="12">
                  <c:v>0.23924268502581755</c:v>
                </c:pt>
              </c:numCache>
            </c:numRef>
          </c:val>
        </c:ser>
        <c:ser>
          <c:idx val="16"/>
          <c:order val="16"/>
          <c:tx>
            <c:strRef>
              <c:f>'4 Liga'!$E$61</c:f>
              <c:strCache>
                <c:ptCount val="1"/>
                <c:pt idx="0">
                  <c:v>Katarzyna Chybowska</c:v>
                </c:pt>
              </c:strCache>
            </c:strRef>
          </c:tx>
          <c:val>
            <c:numRef>
              <c:f>'4 Liga'!$F$61:$R$61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98474624"/>
        <c:axId val="98480512"/>
      </c:lineChart>
      <c:catAx>
        <c:axId val="98474624"/>
        <c:scaling>
          <c:orientation val="minMax"/>
        </c:scaling>
        <c:axPos val="b"/>
        <c:numFmt formatCode="General" sourceLinked="1"/>
        <c:tickLblPos val="nextTo"/>
        <c:crossAx val="98480512"/>
        <c:crosses val="autoZero"/>
        <c:auto val="1"/>
        <c:lblAlgn val="ctr"/>
        <c:lblOffset val="100"/>
      </c:catAx>
      <c:valAx>
        <c:axId val="9848051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98474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6901248821986734"/>
          <c:h val="0.75763269969916702"/>
        </c:manualLayout>
      </c:layout>
    </c:legend>
    <c:plotVisOnly val="1"/>
    <c:dispBlanksAs val="gap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'3 Liga'!$E$34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'3 Liga'!$F$34:$R$34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'3 Liga'!$E$35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'3 Liga'!$F$35:$R$35</c:f>
              <c:numCache>
                <c:formatCode>0.0000</c:formatCode>
                <c:ptCount val="13"/>
                <c:pt idx="0">
                  <c:v>0.80851063829787229</c:v>
                </c:pt>
                <c:pt idx="1">
                  <c:v>0.80208333333333337</c:v>
                </c:pt>
                <c:pt idx="2">
                  <c:v>0.80281690140845074</c:v>
                </c:pt>
                <c:pt idx="3">
                  <c:v>0.83422459893048129</c:v>
                </c:pt>
                <c:pt idx="4">
                  <c:v>0.82403433476394849</c:v>
                </c:pt>
                <c:pt idx="5">
                  <c:v>0.82310469314079426</c:v>
                </c:pt>
                <c:pt idx="6">
                  <c:v>0.85576923076923073</c:v>
                </c:pt>
                <c:pt idx="7">
                  <c:v>0.85754189944134074</c:v>
                </c:pt>
                <c:pt idx="8">
                  <c:v>0.8524173027989822</c:v>
                </c:pt>
                <c:pt idx="9">
                  <c:v>0.85844748858447484</c:v>
                </c:pt>
                <c:pt idx="10">
                  <c:v>0.85123966942148765</c:v>
                </c:pt>
                <c:pt idx="11">
                  <c:v>0.84369114877589457</c:v>
                </c:pt>
                <c:pt idx="12">
                  <c:v>0.84974093264248707</c:v>
                </c:pt>
              </c:numCache>
            </c:numRef>
          </c:val>
        </c:ser>
        <c:ser>
          <c:idx val="2"/>
          <c:order val="2"/>
          <c:tx>
            <c:strRef>
              <c:f>'3 Liga'!$E$36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'3 Liga'!$F$36:$R$36</c:f>
              <c:numCache>
                <c:formatCode>0.0000</c:formatCode>
                <c:ptCount val="13"/>
                <c:pt idx="0">
                  <c:v>0.7021276595744681</c:v>
                </c:pt>
                <c:pt idx="1">
                  <c:v>0.67708333333333337</c:v>
                </c:pt>
                <c:pt idx="2">
                  <c:v>0.76056338028169013</c:v>
                </c:pt>
                <c:pt idx="3">
                  <c:v>0.79144385026737973</c:v>
                </c:pt>
                <c:pt idx="4">
                  <c:v>0.77682403433476399</c:v>
                </c:pt>
                <c:pt idx="5">
                  <c:v>0.776173285198556</c:v>
                </c:pt>
                <c:pt idx="6">
                  <c:v>0.81730769230769229</c:v>
                </c:pt>
                <c:pt idx="7">
                  <c:v>0.8016759776536313</c:v>
                </c:pt>
                <c:pt idx="8">
                  <c:v>0.81679389312977102</c:v>
                </c:pt>
                <c:pt idx="9">
                  <c:v>0.79452054794520544</c:v>
                </c:pt>
                <c:pt idx="10">
                  <c:v>0.78512396694214881</c:v>
                </c:pt>
                <c:pt idx="11">
                  <c:v>0.77777777777777779</c:v>
                </c:pt>
                <c:pt idx="12">
                  <c:v>0.78929188255613125</c:v>
                </c:pt>
              </c:numCache>
            </c:numRef>
          </c:val>
        </c:ser>
        <c:ser>
          <c:idx val="3"/>
          <c:order val="3"/>
          <c:tx>
            <c:strRef>
              <c:f>'3 Liga'!$E$37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'3 Liga'!$F$37:$R$37</c:f>
              <c:numCache>
                <c:formatCode>0.0000</c:formatCode>
                <c:ptCount val="13"/>
                <c:pt idx="0">
                  <c:v>0.72340425531914898</c:v>
                </c:pt>
                <c:pt idx="1">
                  <c:v>0.77083333333333337</c:v>
                </c:pt>
                <c:pt idx="2">
                  <c:v>0.78873239436619713</c:v>
                </c:pt>
                <c:pt idx="3">
                  <c:v>0.77005347593582885</c:v>
                </c:pt>
                <c:pt idx="4">
                  <c:v>0.72961373390557938</c:v>
                </c:pt>
                <c:pt idx="5">
                  <c:v>0.73285198555956677</c:v>
                </c:pt>
                <c:pt idx="6">
                  <c:v>0.77564102564102566</c:v>
                </c:pt>
                <c:pt idx="7">
                  <c:v>0.7988826815642458</c:v>
                </c:pt>
                <c:pt idx="8">
                  <c:v>0.79643765903307884</c:v>
                </c:pt>
                <c:pt idx="9">
                  <c:v>0.78082191780821919</c:v>
                </c:pt>
                <c:pt idx="10">
                  <c:v>0.76859504132231404</c:v>
                </c:pt>
                <c:pt idx="11">
                  <c:v>0.75706214689265539</c:v>
                </c:pt>
                <c:pt idx="12">
                  <c:v>0.76856649395509502</c:v>
                </c:pt>
              </c:numCache>
            </c:numRef>
          </c:val>
        </c:ser>
        <c:ser>
          <c:idx val="4"/>
          <c:order val="4"/>
          <c:tx>
            <c:strRef>
              <c:f>'3 Liga'!$E$38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'3 Liga'!$F$38:$R$38</c:f>
              <c:numCache>
                <c:formatCode>0.0000</c:formatCode>
                <c:ptCount val="13"/>
                <c:pt idx="0">
                  <c:v>0.8936170212765957</c:v>
                </c:pt>
                <c:pt idx="1">
                  <c:v>0.80208333333333337</c:v>
                </c:pt>
                <c:pt idx="2">
                  <c:v>0.76056338028169013</c:v>
                </c:pt>
                <c:pt idx="3">
                  <c:v>0.79679144385026734</c:v>
                </c:pt>
                <c:pt idx="4">
                  <c:v>0.77253218884120167</c:v>
                </c:pt>
                <c:pt idx="5">
                  <c:v>0.74729241877256314</c:v>
                </c:pt>
                <c:pt idx="6">
                  <c:v>0.78525641025641024</c:v>
                </c:pt>
                <c:pt idx="7">
                  <c:v>0.78770949720670391</c:v>
                </c:pt>
                <c:pt idx="8">
                  <c:v>0.76335877862595425</c:v>
                </c:pt>
                <c:pt idx="9">
                  <c:v>0.71689497716894979</c:v>
                </c:pt>
                <c:pt idx="10">
                  <c:v>0.66942148760330578</c:v>
                </c:pt>
                <c:pt idx="11">
                  <c:v>0.64595103578154422</c:v>
                </c:pt>
                <c:pt idx="12">
                  <c:v>0.66148531951640754</c:v>
                </c:pt>
              </c:numCache>
            </c:numRef>
          </c:val>
        </c:ser>
        <c:ser>
          <c:idx val="5"/>
          <c:order val="5"/>
          <c:tx>
            <c:strRef>
              <c:f>'3 Liga'!$E$39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'3 Liga'!$F$39:$R$39</c:f>
              <c:numCache>
                <c:formatCode>0.0000</c:formatCode>
                <c:ptCount val="13"/>
                <c:pt idx="0">
                  <c:v>0.72340425531914898</c:v>
                </c:pt>
                <c:pt idx="1">
                  <c:v>0.75</c:v>
                </c:pt>
                <c:pt idx="2">
                  <c:v>0.69718309859154926</c:v>
                </c:pt>
                <c:pt idx="3">
                  <c:v>0.70588235294117652</c:v>
                </c:pt>
                <c:pt idx="4">
                  <c:v>0.66094420600858372</c:v>
                </c:pt>
                <c:pt idx="5">
                  <c:v>0.65703971119133575</c:v>
                </c:pt>
                <c:pt idx="6">
                  <c:v>0.69230769230769229</c:v>
                </c:pt>
                <c:pt idx="7">
                  <c:v>0.67039106145251393</c:v>
                </c:pt>
                <c:pt idx="8">
                  <c:v>0.68956743002544529</c:v>
                </c:pt>
                <c:pt idx="9">
                  <c:v>0.68493150684931503</c:v>
                </c:pt>
                <c:pt idx="10">
                  <c:v>0.68181818181818177</c:v>
                </c:pt>
                <c:pt idx="11">
                  <c:v>0.6704331450094162</c:v>
                </c:pt>
                <c:pt idx="12">
                  <c:v>0.64766839378238339</c:v>
                </c:pt>
              </c:numCache>
            </c:numRef>
          </c:val>
        </c:ser>
        <c:ser>
          <c:idx val="6"/>
          <c:order val="6"/>
          <c:tx>
            <c:strRef>
              <c:f>'3 Liga'!$E$40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'3 Liga'!$F$40:$R$40</c:f>
              <c:numCache>
                <c:formatCode>0.0000</c:formatCode>
                <c:ptCount val="13"/>
                <c:pt idx="0">
                  <c:v>0.65957446808510634</c:v>
                </c:pt>
                <c:pt idx="1">
                  <c:v>0.65625</c:v>
                </c:pt>
                <c:pt idx="2">
                  <c:v>0.63380281690140849</c:v>
                </c:pt>
                <c:pt idx="3">
                  <c:v>0.68449197860962563</c:v>
                </c:pt>
                <c:pt idx="4">
                  <c:v>0.66094420600858372</c:v>
                </c:pt>
                <c:pt idx="5">
                  <c:v>0.66425992779783394</c:v>
                </c:pt>
                <c:pt idx="6">
                  <c:v>0.66987179487179482</c:v>
                </c:pt>
                <c:pt idx="7">
                  <c:v>0.65642458100558654</c:v>
                </c:pt>
                <c:pt idx="8">
                  <c:v>0.66412213740458015</c:v>
                </c:pt>
                <c:pt idx="9">
                  <c:v>0.66210045662100458</c:v>
                </c:pt>
                <c:pt idx="10">
                  <c:v>0.66322314049586772</c:v>
                </c:pt>
                <c:pt idx="11">
                  <c:v>0.62900188323917139</c:v>
                </c:pt>
                <c:pt idx="12">
                  <c:v>0.62521588946459417</c:v>
                </c:pt>
              </c:numCache>
            </c:numRef>
          </c:val>
        </c:ser>
        <c:ser>
          <c:idx val="7"/>
          <c:order val="7"/>
          <c:tx>
            <c:strRef>
              <c:f>'3 Liga'!$E$41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'3 Liga'!$F$41:$R$41</c:f>
              <c:numCache>
                <c:formatCode>0.0000</c:formatCode>
                <c:ptCount val="13"/>
                <c:pt idx="0">
                  <c:v>0.68085106382978722</c:v>
                </c:pt>
                <c:pt idx="1">
                  <c:v>0.67708333333333337</c:v>
                </c:pt>
                <c:pt idx="2">
                  <c:v>0.70422535211267601</c:v>
                </c:pt>
                <c:pt idx="3">
                  <c:v>0.69518716577540107</c:v>
                </c:pt>
                <c:pt idx="4">
                  <c:v>0.69527896995708149</c:v>
                </c:pt>
                <c:pt idx="5">
                  <c:v>0.69314079422382668</c:v>
                </c:pt>
                <c:pt idx="6">
                  <c:v>0.66987179487179482</c:v>
                </c:pt>
                <c:pt idx="7">
                  <c:v>0.68156424581005581</c:v>
                </c:pt>
                <c:pt idx="8">
                  <c:v>0.66921119592875322</c:v>
                </c:pt>
                <c:pt idx="9">
                  <c:v>0.65525114155251141</c:v>
                </c:pt>
                <c:pt idx="10">
                  <c:v>0.64876033057851235</c:v>
                </c:pt>
                <c:pt idx="11">
                  <c:v>0.6271186440677966</c:v>
                </c:pt>
                <c:pt idx="12">
                  <c:v>0.62176165803108807</c:v>
                </c:pt>
              </c:numCache>
            </c:numRef>
          </c:val>
        </c:ser>
        <c:ser>
          <c:idx val="8"/>
          <c:order val="8"/>
          <c:tx>
            <c:strRef>
              <c:f>'3 Liga'!$E$42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'3 Liga'!$F$42:$R$42</c:f>
              <c:numCache>
                <c:formatCode>0.0000</c:formatCode>
                <c:ptCount val="13"/>
                <c:pt idx="0">
                  <c:v>0.65957446808510634</c:v>
                </c:pt>
                <c:pt idx="1">
                  <c:v>0.52083333333333337</c:v>
                </c:pt>
                <c:pt idx="2">
                  <c:v>0.54225352112676062</c:v>
                </c:pt>
                <c:pt idx="3">
                  <c:v>0.60427807486631013</c:v>
                </c:pt>
                <c:pt idx="4">
                  <c:v>0.6094420600858369</c:v>
                </c:pt>
                <c:pt idx="5">
                  <c:v>0.59205776173285196</c:v>
                </c:pt>
                <c:pt idx="6">
                  <c:v>0.57051282051282048</c:v>
                </c:pt>
                <c:pt idx="7">
                  <c:v>0.55307262569832405</c:v>
                </c:pt>
                <c:pt idx="8">
                  <c:v>0.53180661577608146</c:v>
                </c:pt>
                <c:pt idx="9">
                  <c:v>0.52283105022831056</c:v>
                </c:pt>
                <c:pt idx="10">
                  <c:v>0.52685950413223137</c:v>
                </c:pt>
                <c:pt idx="11">
                  <c:v>0.5216572504708098</c:v>
                </c:pt>
                <c:pt idx="12">
                  <c:v>0.50431778929188253</c:v>
                </c:pt>
              </c:numCache>
            </c:numRef>
          </c:val>
        </c:ser>
        <c:ser>
          <c:idx val="9"/>
          <c:order val="9"/>
          <c:tx>
            <c:strRef>
              <c:f>'3 Liga'!$E$43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'3 Liga'!$F$43:$R$43</c:f>
              <c:numCache>
                <c:formatCode>0.0000</c:formatCode>
                <c:ptCount val="13"/>
                <c:pt idx="0">
                  <c:v>0.68085106382978722</c:v>
                </c:pt>
                <c:pt idx="1">
                  <c:v>0.52083333333333337</c:v>
                </c:pt>
                <c:pt idx="2">
                  <c:v>0.47887323943661969</c:v>
                </c:pt>
                <c:pt idx="3">
                  <c:v>0.47593582887700536</c:v>
                </c:pt>
                <c:pt idx="4">
                  <c:v>0.49356223175965663</c:v>
                </c:pt>
                <c:pt idx="5">
                  <c:v>0.48014440433212996</c:v>
                </c:pt>
                <c:pt idx="6">
                  <c:v>0.49358974358974361</c:v>
                </c:pt>
                <c:pt idx="7">
                  <c:v>0.48882681564245811</c:v>
                </c:pt>
                <c:pt idx="8">
                  <c:v>0.48854961832061067</c:v>
                </c:pt>
                <c:pt idx="9">
                  <c:v>0.50228310502283102</c:v>
                </c:pt>
                <c:pt idx="10">
                  <c:v>0.47314049586776857</c:v>
                </c:pt>
                <c:pt idx="11">
                  <c:v>0.45951035781544258</c:v>
                </c:pt>
                <c:pt idx="12">
                  <c:v>0.47841105354058722</c:v>
                </c:pt>
              </c:numCache>
            </c:numRef>
          </c:val>
        </c:ser>
        <c:ser>
          <c:idx val="10"/>
          <c:order val="10"/>
          <c:tx>
            <c:strRef>
              <c:f>'3 Liga'!$E$44</c:f>
              <c:strCache>
                <c:ptCount val="1"/>
                <c:pt idx="0">
                  <c:v>Krystyna Mazurkiewicz-Palacz</c:v>
                </c:pt>
              </c:strCache>
            </c:strRef>
          </c:tx>
          <c:val>
            <c:numRef>
              <c:f>'3 Liga'!$F$44:$R$44</c:f>
              <c:numCache>
                <c:formatCode>0.0000</c:formatCode>
                <c:ptCount val="13"/>
                <c:pt idx="0">
                  <c:v>0.1702127659574468</c:v>
                </c:pt>
                <c:pt idx="1">
                  <c:v>0.27083333333333331</c:v>
                </c:pt>
                <c:pt idx="2">
                  <c:v>0.352112676056338</c:v>
                </c:pt>
                <c:pt idx="3">
                  <c:v>0.40641711229946526</c:v>
                </c:pt>
                <c:pt idx="4">
                  <c:v>0.3261802575107296</c:v>
                </c:pt>
                <c:pt idx="5">
                  <c:v>0.35018050541516244</c:v>
                </c:pt>
                <c:pt idx="6">
                  <c:v>0.32371794871794873</c:v>
                </c:pt>
                <c:pt idx="7">
                  <c:v>0.28770949720670391</c:v>
                </c:pt>
                <c:pt idx="8">
                  <c:v>0.27226463104325699</c:v>
                </c:pt>
                <c:pt idx="9">
                  <c:v>0.26940639269406391</c:v>
                </c:pt>
                <c:pt idx="10">
                  <c:v>0.24380165289256198</c:v>
                </c:pt>
                <c:pt idx="11">
                  <c:v>0.22222222222222221</c:v>
                </c:pt>
                <c:pt idx="12">
                  <c:v>0.20379965457685664</c:v>
                </c:pt>
              </c:numCache>
            </c:numRef>
          </c:val>
        </c:ser>
        <c:marker val="1"/>
        <c:axId val="123184640"/>
        <c:axId val="123186176"/>
      </c:lineChart>
      <c:catAx>
        <c:axId val="123184640"/>
        <c:scaling>
          <c:orientation val="minMax"/>
        </c:scaling>
        <c:axPos val="b"/>
        <c:numFmt formatCode="General" sourceLinked="1"/>
        <c:tickLblPos val="nextTo"/>
        <c:crossAx val="123186176"/>
        <c:crosses val="autoZero"/>
        <c:auto val="1"/>
        <c:lblAlgn val="ctr"/>
        <c:lblOffset val="100"/>
      </c:catAx>
      <c:valAx>
        <c:axId val="12318617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23184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3"/>
          <c:w val="0.27641461124595246"/>
          <c:h val="0.75763269969916935"/>
        </c:manualLayout>
      </c:layout>
    </c:legend>
    <c:plotVisOnly val="1"/>
    <c:dispBlanksAs val="gap"/>
  </c:chart>
  <c:printSettings>
    <c:headerFooter/>
    <c:pageMargins b="0.75000000000001454" l="0.70000000000000062" r="0.70000000000000062" t="0.750000000000014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 Liga'!$E$36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 Liga'!$F$36:$R$36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 Liga'!$E$37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 Liga'!$F$37:$R$37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0.81521739130434778</c:v>
                </c:pt>
                <c:pt idx="2">
                  <c:v>0.83453237410071945</c:v>
                </c:pt>
                <c:pt idx="3">
                  <c:v>0.85945945945945945</c:v>
                </c:pt>
                <c:pt idx="4">
                  <c:v>0.83620689655172409</c:v>
                </c:pt>
                <c:pt idx="5">
                  <c:v>0.82971014492753625</c:v>
                </c:pt>
                <c:pt idx="6">
                  <c:v>0.82662538699690402</c:v>
                </c:pt>
                <c:pt idx="7">
                  <c:v>0.83967391304347827</c:v>
                </c:pt>
                <c:pt idx="8">
                  <c:v>0.80778588807785889</c:v>
                </c:pt>
                <c:pt idx="9">
                  <c:v>0.78634361233480177</c:v>
                </c:pt>
                <c:pt idx="10">
                  <c:v>0.77154308617234468</c:v>
                </c:pt>
                <c:pt idx="11">
                  <c:v>0.78044280442804426</c:v>
                </c:pt>
                <c:pt idx="12">
                  <c:v>0.79187817258883253</c:v>
                </c:pt>
              </c:numCache>
            </c:numRef>
          </c:val>
        </c:ser>
        <c:ser>
          <c:idx val="2"/>
          <c:order val="2"/>
          <c:tx>
            <c:strRef>
              <c:f>'2 Liga'!$E$38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 Liga'!$F$38:$R$38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0.82608695652173914</c:v>
                </c:pt>
                <c:pt idx="2">
                  <c:v>0.82014388489208634</c:v>
                </c:pt>
                <c:pt idx="3">
                  <c:v>0.8540540540540541</c:v>
                </c:pt>
                <c:pt idx="4">
                  <c:v>0.81465517241379315</c:v>
                </c:pt>
                <c:pt idx="5">
                  <c:v>0.8188405797101449</c:v>
                </c:pt>
                <c:pt idx="6">
                  <c:v>0.804953560371517</c:v>
                </c:pt>
                <c:pt idx="7">
                  <c:v>0.78804347826086951</c:v>
                </c:pt>
                <c:pt idx="8">
                  <c:v>0.76885644768856443</c:v>
                </c:pt>
                <c:pt idx="9">
                  <c:v>0.74669603524229078</c:v>
                </c:pt>
                <c:pt idx="10">
                  <c:v>0.74749498997995989</c:v>
                </c:pt>
                <c:pt idx="11">
                  <c:v>0.73800738007380073</c:v>
                </c:pt>
                <c:pt idx="12">
                  <c:v>0.74619289340101524</c:v>
                </c:pt>
              </c:numCache>
            </c:numRef>
          </c:val>
        </c:ser>
        <c:ser>
          <c:idx val="3"/>
          <c:order val="3"/>
          <c:tx>
            <c:strRef>
              <c:f>'2 Liga'!$E$39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 Liga'!$F$39:$R$39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0.80434782608695654</c:v>
                </c:pt>
                <c:pt idx="2">
                  <c:v>0.82733812949640284</c:v>
                </c:pt>
                <c:pt idx="3">
                  <c:v>0.81081081081081086</c:v>
                </c:pt>
                <c:pt idx="4">
                  <c:v>0.80172413793103448</c:v>
                </c:pt>
                <c:pt idx="5">
                  <c:v>0.74275362318840576</c:v>
                </c:pt>
                <c:pt idx="6">
                  <c:v>0.72755417956656343</c:v>
                </c:pt>
                <c:pt idx="7">
                  <c:v>0.73913043478260865</c:v>
                </c:pt>
                <c:pt idx="8">
                  <c:v>0.73965936739659366</c:v>
                </c:pt>
                <c:pt idx="9">
                  <c:v>0.72687224669603523</c:v>
                </c:pt>
                <c:pt idx="10">
                  <c:v>0.70941883767535074</c:v>
                </c:pt>
                <c:pt idx="11">
                  <c:v>0.70848708487084866</c:v>
                </c:pt>
                <c:pt idx="12">
                  <c:v>0.71912013536379016</c:v>
                </c:pt>
              </c:numCache>
            </c:numRef>
          </c:val>
        </c:ser>
        <c:ser>
          <c:idx val="4"/>
          <c:order val="4"/>
          <c:tx>
            <c:strRef>
              <c:f>'2 Liga'!$E$40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 Liga'!$F$40:$R$40</c:f>
              <c:numCache>
                <c:formatCode>0.0000</c:formatCode>
                <c:ptCount val="13"/>
                <c:pt idx="0">
                  <c:v>0.61904761904761907</c:v>
                </c:pt>
                <c:pt idx="1">
                  <c:v>0.69565217391304346</c:v>
                </c:pt>
                <c:pt idx="2">
                  <c:v>0.71223021582733814</c:v>
                </c:pt>
                <c:pt idx="3">
                  <c:v>0.70810810810810809</c:v>
                </c:pt>
                <c:pt idx="4">
                  <c:v>0.72413793103448276</c:v>
                </c:pt>
                <c:pt idx="5">
                  <c:v>0.75362318840579712</c:v>
                </c:pt>
                <c:pt idx="6">
                  <c:v>0.74922600619195046</c:v>
                </c:pt>
                <c:pt idx="7">
                  <c:v>0.73641304347826086</c:v>
                </c:pt>
                <c:pt idx="8">
                  <c:v>0.73722627737226276</c:v>
                </c:pt>
                <c:pt idx="9">
                  <c:v>0.71145374449339205</c:v>
                </c:pt>
                <c:pt idx="10">
                  <c:v>0.72144288577154314</c:v>
                </c:pt>
                <c:pt idx="11">
                  <c:v>0.71033210332103325</c:v>
                </c:pt>
                <c:pt idx="12">
                  <c:v>0.71742808798646363</c:v>
                </c:pt>
              </c:numCache>
            </c:numRef>
          </c:val>
        </c:ser>
        <c:ser>
          <c:idx val="5"/>
          <c:order val="5"/>
          <c:tx>
            <c:strRef>
              <c:f>'2 Liga'!$E$41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 Liga'!$F$41:$R$41</c:f>
              <c:numCache>
                <c:formatCode>0.0000</c:formatCode>
                <c:ptCount val="13"/>
                <c:pt idx="0">
                  <c:v>0.73809523809523814</c:v>
                </c:pt>
                <c:pt idx="1">
                  <c:v>0.71739130434782605</c:v>
                </c:pt>
                <c:pt idx="2">
                  <c:v>0.76978417266187049</c:v>
                </c:pt>
                <c:pt idx="3">
                  <c:v>0.7189189189189189</c:v>
                </c:pt>
                <c:pt idx="4">
                  <c:v>0.74568965517241381</c:v>
                </c:pt>
                <c:pt idx="5">
                  <c:v>0.77173913043478259</c:v>
                </c:pt>
                <c:pt idx="6">
                  <c:v>0.76160990712074306</c:v>
                </c:pt>
                <c:pt idx="7">
                  <c:v>0.74184782608695654</c:v>
                </c:pt>
                <c:pt idx="8">
                  <c:v>0.72019464720194648</c:v>
                </c:pt>
                <c:pt idx="9">
                  <c:v>0.71145374449339205</c:v>
                </c:pt>
                <c:pt idx="10">
                  <c:v>0.71943887775551107</c:v>
                </c:pt>
                <c:pt idx="11">
                  <c:v>0.70848708487084866</c:v>
                </c:pt>
                <c:pt idx="12">
                  <c:v>0.71404399323181045</c:v>
                </c:pt>
              </c:numCache>
            </c:numRef>
          </c:val>
        </c:ser>
        <c:ser>
          <c:idx val="6"/>
          <c:order val="6"/>
          <c:tx>
            <c:strRef>
              <c:f>'2 Liga'!$E$42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 Liga'!$F$42:$R$42</c:f>
              <c:numCache>
                <c:formatCode>0.0000</c:formatCode>
                <c:ptCount val="13"/>
                <c:pt idx="0">
                  <c:v>0.73809523809523814</c:v>
                </c:pt>
                <c:pt idx="1">
                  <c:v>0.71739130434782605</c:v>
                </c:pt>
                <c:pt idx="2">
                  <c:v>0.71223021582733814</c:v>
                </c:pt>
                <c:pt idx="3">
                  <c:v>0.74054054054054053</c:v>
                </c:pt>
                <c:pt idx="4">
                  <c:v>0.76724137931034486</c:v>
                </c:pt>
                <c:pt idx="5">
                  <c:v>0.75724637681159424</c:v>
                </c:pt>
                <c:pt idx="6">
                  <c:v>0.73065015479876161</c:v>
                </c:pt>
                <c:pt idx="7">
                  <c:v>0.70108695652173914</c:v>
                </c:pt>
                <c:pt idx="8">
                  <c:v>0.68856447688564482</c:v>
                </c:pt>
                <c:pt idx="9">
                  <c:v>0.68061674008810569</c:v>
                </c:pt>
                <c:pt idx="10">
                  <c:v>0.65931863727454909</c:v>
                </c:pt>
                <c:pt idx="11">
                  <c:v>0.65682656826568264</c:v>
                </c:pt>
                <c:pt idx="12">
                  <c:v>0.66835871404399327</c:v>
                </c:pt>
              </c:numCache>
            </c:numRef>
          </c:val>
        </c:ser>
        <c:ser>
          <c:idx val="7"/>
          <c:order val="7"/>
          <c:tx>
            <c:strRef>
              <c:f>'2 Liga'!$E$43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 Liga'!$F$43:$R$43</c:f>
              <c:numCache>
                <c:formatCode>0.0000</c:formatCode>
                <c:ptCount val="13"/>
                <c:pt idx="0">
                  <c:v>0.6428571428571429</c:v>
                </c:pt>
                <c:pt idx="1">
                  <c:v>0.58695652173913049</c:v>
                </c:pt>
                <c:pt idx="2">
                  <c:v>0.64028776978417268</c:v>
                </c:pt>
                <c:pt idx="3">
                  <c:v>0.68648648648648647</c:v>
                </c:pt>
                <c:pt idx="4">
                  <c:v>0.67672413793103448</c:v>
                </c:pt>
                <c:pt idx="5">
                  <c:v>0.68478260869565222</c:v>
                </c:pt>
                <c:pt idx="6">
                  <c:v>0.65634674922600622</c:v>
                </c:pt>
                <c:pt idx="7">
                  <c:v>0.64402173913043481</c:v>
                </c:pt>
                <c:pt idx="8">
                  <c:v>0.64720194647201945</c:v>
                </c:pt>
                <c:pt idx="9">
                  <c:v>0.61233480176211452</c:v>
                </c:pt>
                <c:pt idx="10">
                  <c:v>0.59919839679358722</c:v>
                </c:pt>
                <c:pt idx="11">
                  <c:v>0.5719557195571956</c:v>
                </c:pt>
                <c:pt idx="12">
                  <c:v>0.57868020304568524</c:v>
                </c:pt>
              </c:numCache>
            </c:numRef>
          </c:val>
        </c:ser>
        <c:ser>
          <c:idx val="8"/>
          <c:order val="8"/>
          <c:tx>
            <c:strRef>
              <c:f>'2 Liga'!$E$44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 Liga'!$F$44:$R$44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0.70652173913043481</c:v>
                </c:pt>
                <c:pt idx="2">
                  <c:v>0.68345323741007191</c:v>
                </c:pt>
                <c:pt idx="3">
                  <c:v>0.69729729729729728</c:v>
                </c:pt>
                <c:pt idx="4">
                  <c:v>0.6681034482758621</c:v>
                </c:pt>
                <c:pt idx="5">
                  <c:v>0.64492753623188404</c:v>
                </c:pt>
                <c:pt idx="6">
                  <c:v>0.64086687306501544</c:v>
                </c:pt>
                <c:pt idx="7">
                  <c:v>0.62771739130434778</c:v>
                </c:pt>
                <c:pt idx="8">
                  <c:v>0.6009732360097324</c:v>
                </c:pt>
                <c:pt idx="9">
                  <c:v>0.59691629955947134</c:v>
                </c:pt>
                <c:pt idx="10">
                  <c:v>0.60721442885771548</c:v>
                </c:pt>
                <c:pt idx="11">
                  <c:v>0.59225092250922506</c:v>
                </c:pt>
                <c:pt idx="12">
                  <c:v>0.54314720812182737</c:v>
                </c:pt>
              </c:numCache>
            </c:numRef>
          </c:val>
        </c:ser>
        <c:ser>
          <c:idx val="9"/>
          <c:order val="9"/>
          <c:tx>
            <c:strRef>
              <c:f>'2 Liga'!$E$45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'2 Liga'!$F$45:$R$45</c:f>
              <c:numCache>
                <c:formatCode>0.0000</c:formatCode>
                <c:ptCount val="13"/>
                <c:pt idx="0">
                  <c:v>0.47619047619047616</c:v>
                </c:pt>
                <c:pt idx="1">
                  <c:v>0.53260869565217395</c:v>
                </c:pt>
                <c:pt idx="2">
                  <c:v>0.59712230215827333</c:v>
                </c:pt>
                <c:pt idx="3">
                  <c:v>0.6594594594594595</c:v>
                </c:pt>
                <c:pt idx="4">
                  <c:v>0.63793103448275867</c:v>
                </c:pt>
                <c:pt idx="5">
                  <c:v>0.6123188405797102</c:v>
                </c:pt>
                <c:pt idx="6">
                  <c:v>0.60681114551083593</c:v>
                </c:pt>
                <c:pt idx="7">
                  <c:v>0.60869565217391308</c:v>
                </c:pt>
                <c:pt idx="8">
                  <c:v>0.57177615571776153</c:v>
                </c:pt>
                <c:pt idx="9">
                  <c:v>0.5374449339207048</c:v>
                </c:pt>
                <c:pt idx="10">
                  <c:v>0.52104208416833664</c:v>
                </c:pt>
                <c:pt idx="11">
                  <c:v>0.51476014760147604</c:v>
                </c:pt>
                <c:pt idx="12">
                  <c:v>0.50423011844331644</c:v>
                </c:pt>
              </c:numCache>
            </c:numRef>
          </c:val>
        </c:ser>
        <c:ser>
          <c:idx val="10"/>
          <c:order val="10"/>
          <c:tx>
            <c:strRef>
              <c:f>'2 Liga'!$E$46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 Liga'!$F$46:$R$46</c:f>
              <c:numCache>
                <c:formatCode>0.0000</c:formatCode>
                <c:ptCount val="13"/>
                <c:pt idx="0">
                  <c:v>0.5714285714285714</c:v>
                </c:pt>
                <c:pt idx="1">
                  <c:v>0.51086956521739135</c:v>
                </c:pt>
                <c:pt idx="2">
                  <c:v>0.52517985611510787</c:v>
                </c:pt>
                <c:pt idx="3">
                  <c:v>0.572972972972973</c:v>
                </c:pt>
                <c:pt idx="4">
                  <c:v>0.55603448275862066</c:v>
                </c:pt>
                <c:pt idx="5">
                  <c:v>0.55434782608695654</c:v>
                </c:pt>
                <c:pt idx="6">
                  <c:v>0.53869969040247678</c:v>
                </c:pt>
                <c:pt idx="7">
                  <c:v>0.52445652173913049</c:v>
                </c:pt>
                <c:pt idx="8">
                  <c:v>0.51824817518248179</c:v>
                </c:pt>
                <c:pt idx="9">
                  <c:v>0.50440528634361237</c:v>
                </c:pt>
                <c:pt idx="10">
                  <c:v>0.50300601202404804</c:v>
                </c:pt>
                <c:pt idx="11">
                  <c:v>0.48154981549815495</c:v>
                </c:pt>
                <c:pt idx="12">
                  <c:v>0.47546531302876482</c:v>
                </c:pt>
              </c:numCache>
            </c:numRef>
          </c:val>
        </c:ser>
        <c:ser>
          <c:idx val="11"/>
          <c:order val="11"/>
          <c:tx>
            <c:strRef>
              <c:f>'2 Liga'!$E$47</c:f>
              <c:strCache>
                <c:ptCount val="1"/>
                <c:pt idx="0">
                  <c:v>Dawid Dywelski</c:v>
                </c:pt>
              </c:strCache>
            </c:strRef>
          </c:tx>
          <c:val>
            <c:numRef>
              <c:f>'2 Liga'!$F$47:$R$47</c:f>
              <c:numCache>
                <c:formatCode>0.0000</c:formatCode>
                <c:ptCount val="13"/>
                <c:pt idx="0">
                  <c:v>4.7619047619047616E-2</c:v>
                </c:pt>
                <c:pt idx="1">
                  <c:v>0.11956521739130435</c:v>
                </c:pt>
                <c:pt idx="2">
                  <c:v>0.20863309352517986</c:v>
                </c:pt>
                <c:pt idx="3">
                  <c:v>0.2810810810810811</c:v>
                </c:pt>
                <c:pt idx="4">
                  <c:v>0.28448275862068967</c:v>
                </c:pt>
                <c:pt idx="5">
                  <c:v>0.27173913043478259</c:v>
                </c:pt>
                <c:pt idx="6">
                  <c:v>0.33126934984520123</c:v>
                </c:pt>
                <c:pt idx="7">
                  <c:v>0.32880434782608697</c:v>
                </c:pt>
                <c:pt idx="8">
                  <c:v>0.32846715328467152</c:v>
                </c:pt>
                <c:pt idx="9">
                  <c:v>0.34361233480176212</c:v>
                </c:pt>
                <c:pt idx="10">
                  <c:v>0.3587174348697395</c:v>
                </c:pt>
                <c:pt idx="11">
                  <c:v>0.35055350553505538</c:v>
                </c:pt>
                <c:pt idx="12">
                  <c:v>0.34686971235194586</c:v>
                </c:pt>
              </c:numCache>
            </c:numRef>
          </c:val>
        </c:ser>
        <c:marker val="1"/>
        <c:axId val="124173696"/>
        <c:axId val="124179584"/>
      </c:lineChart>
      <c:catAx>
        <c:axId val="124173696"/>
        <c:scaling>
          <c:orientation val="minMax"/>
        </c:scaling>
        <c:axPos val="b"/>
        <c:numFmt formatCode="General" sourceLinked="1"/>
        <c:tickLblPos val="nextTo"/>
        <c:crossAx val="124179584"/>
        <c:crosses val="autoZero"/>
        <c:auto val="1"/>
        <c:lblAlgn val="ctr"/>
        <c:lblOffset val="100"/>
      </c:catAx>
      <c:valAx>
        <c:axId val="124179584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24173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"/>
          <c:w val="0.27641461124595218"/>
          <c:h val="0.75763269969916913"/>
        </c:manualLayout>
      </c:layout>
    </c:legend>
    <c:plotVisOnly val="1"/>
    <c:dispBlanksAs val="gap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 Liga'!$E$32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'1 Liga'!$F$32:$R$32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 Liga'!$E$33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'1 Liga'!$F$33:$R$33</c:f>
              <c:numCache>
                <c:formatCode>0.0000</c:formatCode>
                <c:ptCount val="13"/>
                <c:pt idx="0">
                  <c:v>0.93333333333333335</c:v>
                </c:pt>
                <c:pt idx="1">
                  <c:v>0.95454545454545459</c:v>
                </c:pt>
                <c:pt idx="2">
                  <c:v>0.93939393939393945</c:v>
                </c:pt>
                <c:pt idx="3">
                  <c:v>0.92222222222222228</c:v>
                </c:pt>
                <c:pt idx="4">
                  <c:v>0.90990990990990994</c:v>
                </c:pt>
                <c:pt idx="5">
                  <c:v>0.90874524714828897</c:v>
                </c:pt>
                <c:pt idx="6">
                  <c:v>0.92833876221498368</c:v>
                </c:pt>
                <c:pt idx="7">
                  <c:v>0.93043478260869561</c:v>
                </c:pt>
                <c:pt idx="8">
                  <c:v>0.91534391534391535</c:v>
                </c:pt>
                <c:pt idx="9">
                  <c:v>0.92142857142857137</c:v>
                </c:pt>
                <c:pt idx="10">
                  <c:v>0.89760348583877991</c:v>
                </c:pt>
                <c:pt idx="11">
                  <c:v>0.89178356713426854</c:v>
                </c:pt>
                <c:pt idx="12">
                  <c:v>0.88868613138686137</c:v>
                </c:pt>
              </c:numCache>
            </c:numRef>
          </c:val>
        </c:ser>
        <c:ser>
          <c:idx val="2"/>
          <c:order val="2"/>
          <c:tx>
            <c:strRef>
              <c:f>'1 Liga'!$E$34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 Liga'!$F$34:$R$34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0.8257575757575758</c:v>
                </c:pt>
                <c:pt idx="3">
                  <c:v>0.84444444444444444</c:v>
                </c:pt>
                <c:pt idx="4">
                  <c:v>0.82432432432432434</c:v>
                </c:pt>
                <c:pt idx="5">
                  <c:v>0.83650190114068446</c:v>
                </c:pt>
                <c:pt idx="6">
                  <c:v>0.80781758957654726</c:v>
                </c:pt>
                <c:pt idx="7">
                  <c:v>0.81159420289855078</c:v>
                </c:pt>
                <c:pt idx="8">
                  <c:v>0.82804232804232802</c:v>
                </c:pt>
                <c:pt idx="9">
                  <c:v>0.80476190476190479</c:v>
                </c:pt>
                <c:pt idx="10">
                  <c:v>0.79738562091503273</c:v>
                </c:pt>
                <c:pt idx="11">
                  <c:v>0.80160320641282568</c:v>
                </c:pt>
                <c:pt idx="12">
                  <c:v>0.8029197080291971</c:v>
                </c:pt>
              </c:numCache>
            </c:numRef>
          </c:val>
        </c:ser>
        <c:ser>
          <c:idx val="3"/>
          <c:order val="3"/>
          <c:tx>
            <c:strRef>
              <c:f>'1 Liga'!$E$35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'1 Liga'!$F$35:$R$35</c:f>
              <c:numCache>
                <c:formatCode>0.0000</c:formatCode>
                <c:ptCount val="13"/>
                <c:pt idx="0">
                  <c:v>0.75555555555555554</c:v>
                </c:pt>
                <c:pt idx="1">
                  <c:v>0.81818181818181823</c:v>
                </c:pt>
                <c:pt idx="2">
                  <c:v>0.84848484848484851</c:v>
                </c:pt>
                <c:pt idx="3">
                  <c:v>0.85555555555555551</c:v>
                </c:pt>
                <c:pt idx="4">
                  <c:v>0.84684684684684686</c:v>
                </c:pt>
                <c:pt idx="5">
                  <c:v>0.85551330798479086</c:v>
                </c:pt>
                <c:pt idx="6">
                  <c:v>0.82410423452768733</c:v>
                </c:pt>
                <c:pt idx="7">
                  <c:v>0.8231884057971014</c:v>
                </c:pt>
                <c:pt idx="8">
                  <c:v>0.85978835978835977</c:v>
                </c:pt>
                <c:pt idx="9">
                  <c:v>0.83333333333333337</c:v>
                </c:pt>
                <c:pt idx="10">
                  <c:v>0.79302832244008714</c:v>
                </c:pt>
                <c:pt idx="11">
                  <c:v>0.79358717434869741</c:v>
                </c:pt>
                <c:pt idx="12">
                  <c:v>0.79197080291970801</c:v>
                </c:pt>
              </c:numCache>
            </c:numRef>
          </c:val>
        </c:ser>
        <c:ser>
          <c:idx val="4"/>
          <c:order val="4"/>
          <c:tx>
            <c:strRef>
              <c:f>'1 Liga'!$E$36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'1 Liga'!$F$36:$R$36</c:f>
              <c:numCache>
                <c:formatCode>0.0000</c:formatCode>
                <c:ptCount val="13"/>
                <c:pt idx="0">
                  <c:v>0.75555555555555554</c:v>
                </c:pt>
                <c:pt idx="1">
                  <c:v>0.81818181818181823</c:v>
                </c:pt>
                <c:pt idx="2">
                  <c:v>0.83333333333333337</c:v>
                </c:pt>
                <c:pt idx="3">
                  <c:v>0.77777777777777779</c:v>
                </c:pt>
                <c:pt idx="4">
                  <c:v>0.76576576576576572</c:v>
                </c:pt>
                <c:pt idx="5">
                  <c:v>0.79467680608365021</c:v>
                </c:pt>
                <c:pt idx="6">
                  <c:v>0.77850162866449513</c:v>
                </c:pt>
                <c:pt idx="7">
                  <c:v>0.80579710144927541</c:v>
                </c:pt>
                <c:pt idx="8">
                  <c:v>0.80423280423280419</c:v>
                </c:pt>
                <c:pt idx="9">
                  <c:v>0.8</c:v>
                </c:pt>
                <c:pt idx="10">
                  <c:v>0.79520697167755994</c:v>
                </c:pt>
                <c:pt idx="11">
                  <c:v>0.77555110220440882</c:v>
                </c:pt>
                <c:pt idx="12">
                  <c:v>0.78102189781021902</c:v>
                </c:pt>
              </c:numCache>
            </c:numRef>
          </c:val>
        </c:ser>
        <c:ser>
          <c:idx val="5"/>
          <c:order val="5"/>
          <c:tx>
            <c:strRef>
              <c:f>'1 Liga'!$E$37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'1 Liga'!$F$37:$R$37</c:f>
              <c:numCache>
                <c:formatCode>0.0000</c:formatCode>
                <c:ptCount val="13"/>
                <c:pt idx="0">
                  <c:v>0.64444444444444449</c:v>
                </c:pt>
                <c:pt idx="1">
                  <c:v>0.73863636363636365</c:v>
                </c:pt>
                <c:pt idx="2">
                  <c:v>0.80303030303030298</c:v>
                </c:pt>
                <c:pt idx="3">
                  <c:v>0.75</c:v>
                </c:pt>
                <c:pt idx="4">
                  <c:v>0.73423423423423428</c:v>
                </c:pt>
                <c:pt idx="5">
                  <c:v>0.75285171102661597</c:v>
                </c:pt>
                <c:pt idx="6">
                  <c:v>0.73941368078175895</c:v>
                </c:pt>
                <c:pt idx="7">
                  <c:v>0.73913043478260865</c:v>
                </c:pt>
                <c:pt idx="8">
                  <c:v>0.75661375661375663</c:v>
                </c:pt>
                <c:pt idx="9">
                  <c:v>0.72619047619047616</c:v>
                </c:pt>
                <c:pt idx="10">
                  <c:v>0.72766884531590414</c:v>
                </c:pt>
                <c:pt idx="11">
                  <c:v>0.72545090180360716</c:v>
                </c:pt>
                <c:pt idx="12">
                  <c:v>0.74087591240875916</c:v>
                </c:pt>
              </c:numCache>
            </c:numRef>
          </c:val>
        </c:ser>
        <c:ser>
          <c:idx val="6"/>
          <c:order val="6"/>
          <c:tx>
            <c:strRef>
              <c:f>'1 Liga'!$E$38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 Liga'!$F$38:$R$38</c:f>
              <c:numCache>
                <c:formatCode>0.0000</c:formatCode>
                <c:ptCount val="13"/>
                <c:pt idx="0">
                  <c:v>0.82222222222222219</c:v>
                </c:pt>
                <c:pt idx="1">
                  <c:v>0.81818181818181823</c:v>
                </c:pt>
                <c:pt idx="2">
                  <c:v>0.80303030303030298</c:v>
                </c:pt>
                <c:pt idx="3">
                  <c:v>0.76666666666666672</c:v>
                </c:pt>
                <c:pt idx="4">
                  <c:v>0.78378378378378377</c:v>
                </c:pt>
                <c:pt idx="5">
                  <c:v>0.78707224334600756</c:v>
                </c:pt>
                <c:pt idx="6">
                  <c:v>0.72312703583061888</c:v>
                </c:pt>
                <c:pt idx="7">
                  <c:v>0.75072463768115938</c:v>
                </c:pt>
                <c:pt idx="8">
                  <c:v>0.73015873015873012</c:v>
                </c:pt>
                <c:pt idx="9">
                  <c:v>0.68333333333333335</c:v>
                </c:pt>
                <c:pt idx="10">
                  <c:v>0.65795206971677556</c:v>
                </c:pt>
                <c:pt idx="11">
                  <c:v>0.6112224448897795</c:v>
                </c:pt>
                <c:pt idx="12">
                  <c:v>0.60401459854014594</c:v>
                </c:pt>
              </c:numCache>
            </c:numRef>
          </c:val>
        </c:ser>
        <c:ser>
          <c:idx val="7"/>
          <c:order val="7"/>
          <c:tx>
            <c:strRef>
              <c:f>'1 Liga'!$E$39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'1 Liga'!$F$39:$R$39</c:f>
              <c:numCache>
                <c:formatCode>0.0000</c:formatCode>
                <c:ptCount val="13"/>
                <c:pt idx="0">
                  <c:v>0.68888888888888888</c:v>
                </c:pt>
                <c:pt idx="1">
                  <c:v>0.80681818181818177</c:v>
                </c:pt>
                <c:pt idx="2">
                  <c:v>0.79545454545454541</c:v>
                </c:pt>
                <c:pt idx="3">
                  <c:v>0.72777777777777775</c:v>
                </c:pt>
                <c:pt idx="4">
                  <c:v>0.73423423423423428</c:v>
                </c:pt>
                <c:pt idx="5">
                  <c:v>0.69581749049429653</c:v>
                </c:pt>
                <c:pt idx="6">
                  <c:v>0.63517915309446249</c:v>
                </c:pt>
                <c:pt idx="7">
                  <c:v>0.6376811594202898</c:v>
                </c:pt>
                <c:pt idx="8">
                  <c:v>0.60846560846560849</c:v>
                </c:pt>
                <c:pt idx="9">
                  <c:v>0.580952380952381</c:v>
                </c:pt>
                <c:pt idx="10">
                  <c:v>0.57734204793028321</c:v>
                </c:pt>
                <c:pt idx="11">
                  <c:v>0.56913827655310623</c:v>
                </c:pt>
                <c:pt idx="12">
                  <c:v>0.58941605839416056</c:v>
                </c:pt>
              </c:numCache>
            </c:numRef>
          </c:val>
        </c:ser>
        <c:ser>
          <c:idx val="8"/>
          <c:order val="8"/>
          <c:tx>
            <c:strRef>
              <c:f>'1 Liga'!$E$40</c:f>
              <c:strCache>
                <c:ptCount val="1"/>
                <c:pt idx="0">
                  <c:v>Kalina Piękniewska</c:v>
                </c:pt>
              </c:strCache>
            </c:strRef>
          </c:tx>
          <c:val>
            <c:numRef>
              <c:f>'1 Liga'!$F$40:$R$40</c:f>
              <c:numCache>
                <c:formatCode>0.0000</c:formatCode>
                <c:ptCount val="13"/>
                <c:pt idx="0">
                  <c:v>0.26666666666666666</c:v>
                </c:pt>
                <c:pt idx="1">
                  <c:v>0.35227272727272729</c:v>
                </c:pt>
                <c:pt idx="2">
                  <c:v>0.31060606060606061</c:v>
                </c:pt>
                <c:pt idx="3">
                  <c:v>0.24444444444444444</c:v>
                </c:pt>
                <c:pt idx="4">
                  <c:v>0.2072072072072072</c:v>
                </c:pt>
                <c:pt idx="5">
                  <c:v>0.21292775665399238</c:v>
                </c:pt>
                <c:pt idx="6">
                  <c:v>0.19218241042345277</c:v>
                </c:pt>
                <c:pt idx="7">
                  <c:v>0.19130434782608696</c:v>
                </c:pt>
                <c:pt idx="8">
                  <c:v>0.17460317460317459</c:v>
                </c:pt>
                <c:pt idx="9">
                  <c:v>0.16666666666666666</c:v>
                </c:pt>
                <c:pt idx="10">
                  <c:v>0.15468409586056645</c:v>
                </c:pt>
                <c:pt idx="11">
                  <c:v>0.14629258517034069</c:v>
                </c:pt>
                <c:pt idx="12">
                  <c:v>0.14963503649635038</c:v>
                </c:pt>
              </c:numCache>
            </c:numRef>
          </c:val>
        </c:ser>
        <c:ser>
          <c:idx val="9"/>
          <c:order val="9"/>
          <c:tx>
            <c:strRef>
              <c:f>'1 Liga'!$E$41</c:f>
              <c:strCache>
                <c:ptCount val="1"/>
                <c:pt idx="0">
                  <c:v>Mikołaj Hykarchuk</c:v>
                </c:pt>
              </c:strCache>
            </c:strRef>
          </c:tx>
          <c:val>
            <c:numRef>
              <c:f>'1 Liga'!$F$41:$R$41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0.27272727272727271</c:v>
                </c:pt>
                <c:pt idx="2">
                  <c:v>0.2878787878787879</c:v>
                </c:pt>
                <c:pt idx="3">
                  <c:v>0.25555555555555554</c:v>
                </c:pt>
                <c:pt idx="4">
                  <c:v>0.2072072072072072</c:v>
                </c:pt>
                <c:pt idx="5">
                  <c:v>0.17490494296577946</c:v>
                </c:pt>
                <c:pt idx="6">
                  <c:v>0.14983713355048861</c:v>
                </c:pt>
                <c:pt idx="7">
                  <c:v>0.13333333333333333</c:v>
                </c:pt>
                <c:pt idx="8">
                  <c:v>0.12169312169312169</c:v>
                </c:pt>
                <c:pt idx="9">
                  <c:v>0.10952380952380952</c:v>
                </c:pt>
                <c:pt idx="10">
                  <c:v>0.10021786492374728</c:v>
                </c:pt>
                <c:pt idx="11">
                  <c:v>9.2184368737474945E-2</c:v>
                </c:pt>
                <c:pt idx="12">
                  <c:v>8.3941605839416053E-2</c:v>
                </c:pt>
              </c:numCache>
            </c:numRef>
          </c:val>
        </c:ser>
        <c:marker val="1"/>
        <c:axId val="124391424"/>
        <c:axId val="124392960"/>
      </c:lineChart>
      <c:catAx>
        <c:axId val="124391424"/>
        <c:scaling>
          <c:orientation val="minMax"/>
        </c:scaling>
        <c:axPos val="b"/>
        <c:numFmt formatCode="General" sourceLinked="1"/>
        <c:tickLblPos val="nextTo"/>
        <c:crossAx val="124392960"/>
        <c:crosses val="autoZero"/>
        <c:auto val="1"/>
        <c:lblAlgn val="ctr"/>
        <c:lblOffset val="100"/>
      </c:catAx>
      <c:valAx>
        <c:axId val="12439296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24391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96"/>
          <c:h val="0.75763269969916891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1674494</xdr:colOff>
      <xdr:row>20</xdr:row>
      <xdr:rowOff>38099</xdr:rowOff>
    </xdr:from>
    <xdr:to>
      <xdr:col>18</xdr:col>
      <xdr:colOff>152400</xdr:colOff>
      <xdr:row>47</xdr:row>
      <xdr:rowOff>47625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1712594</xdr:colOff>
      <xdr:row>13</xdr:row>
      <xdr:rowOff>152399</xdr:rowOff>
    </xdr:from>
    <xdr:to>
      <xdr:col>18</xdr:col>
      <xdr:colOff>190500</xdr:colOff>
      <xdr:row>35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1769744</xdr:colOff>
      <xdr:row>14</xdr:row>
      <xdr:rowOff>171449</xdr:rowOff>
    </xdr:from>
    <xdr:to>
      <xdr:col>18</xdr:col>
      <xdr:colOff>247650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1864994</xdr:colOff>
      <xdr:row>12</xdr:row>
      <xdr:rowOff>114299</xdr:rowOff>
    </xdr:from>
    <xdr:to>
      <xdr:col>18</xdr:col>
      <xdr:colOff>342900</xdr:colOff>
      <xdr:row>33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tabSelected="1" zoomScale="130" zoomScaleNormal="130"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9" width="6.5703125" bestFit="1" customWidth="1"/>
    <col min="10" max="10" width="7.42578125" customWidth="1"/>
    <col min="11" max="11" width="5.7109375" customWidth="1"/>
    <col min="12" max="12" width="13.7109375" hidden="1" customWidth="1"/>
    <col min="13" max="13" width="4.5703125" customWidth="1"/>
    <col min="14" max="14" width="7.140625" customWidth="1"/>
    <col min="15" max="15" width="4.85546875" customWidth="1"/>
  </cols>
  <sheetData>
    <row r="1" spans="1:15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48" t="s">
        <v>36</v>
      </c>
      <c r="F1" s="44">
        <v>1</v>
      </c>
      <c r="G1" s="44">
        <v>2</v>
      </c>
      <c r="H1" s="44">
        <v>3</v>
      </c>
      <c r="I1" s="44">
        <v>4</v>
      </c>
      <c r="J1" s="43"/>
      <c r="K1" s="43"/>
      <c r="L1" s="43"/>
      <c r="M1" s="43"/>
      <c r="N1" s="20"/>
      <c r="O1" s="24"/>
    </row>
    <row r="2" spans="1:15">
      <c r="A2" s="45"/>
      <c r="B2" s="45"/>
      <c r="C2" s="45"/>
      <c r="D2" s="47"/>
      <c r="E2" s="49"/>
      <c r="F2" s="44"/>
      <c r="G2" s="44"/>
      <c r="H2" s="44"/>
      <c r="I2" s="44"/>
      <c r="J2" s="35" t="s">
        <v>41</v>
      </c>
      <c r="K2" s="7"/>
      <c r="M2" s="7"/>
    </row>
    <row r="3" spans="1:15">
      <c r="A3" s="9">
        <v>1</v>
      </c>
      <c r="B3" s="15" t="s">
        <v>29</v>
      </c>
      <c r="C3" s="10" t="s">
        <v>5</v>
      </c>
      <c r="D3" s="16" t="s">
        <v>6</v>
      </c>
      <c r="E3" s="13">
        <f>G3+I3</f>
        <v>1172</v>
      </c>
      <c r="F3" s="30">
        <v>548</v>
      </c>
      <c r="G3" s="30">
        <v>591</v>
      </c>
      <c r="H3" s="32">
        <v>579</v>
      </c>
      <c r="I3" s="18">
        <v>581</v>
      </c>
      <c r="J3">
        <f>COUNTA(F3:I3)</f>
        <v>4</v>
      </c>
    </row>
    <row r="4" spans="1:15">
      <c r="A4" s="9">
        <v>2</v>
      </c>
      <c r="B4" s="11" t="s">
        <v>27</v>
      </c>
      <c r="C4" s="12" t="s">
        <v>5</v>
      </c>
      <c r="D4" s="12" t="s">
        <v>9</v>
      </c>
      <c r="E4" s="13">
        <f>F4+H4</f>
        <v>979</v>
      </c>
      <c r="F4" s="30">
        <v>487</v>
      </c>
      <c r="G4" s="31">
        <v>441</v>
      </c>
      <c r="H4" s="32">
        <v>492</v>
      </c>
      <c r="I4" s="18">
        <v>462</v>
      </c>
      <c r="J4">
        <f t="shared" ref="J4:J26" si="0">COUNTA(F4:I4)</f>
        <v>4</v>
      </c>
      <c r="K4" s="19"/>
    </row>
    <row r="5" spans="1:15">
      <c r="A5" s="9">
        <v>3</v>
      </c>
      <c r="B5" s="11" t="s">
        <v>28</v>
      </c>
      <c r="C5" s="12" t="s">
        <v>5</v>
      </c>
      <c r="D5" s="12" t="s">
        <v>37</v>
      </c>
      <c r="E5" s="13">
        <f>G5+I5</f>
        <v>927</v>
      </c>
      <c r="F5" s="30">
        <v>434</v>
      </c>
      <c r="G5" s="31">
        <v>468</v>
      </c>
      <c r="H5" s="30">
        <v>457</v>
      </c>
      <c r="I5" s="18">
        <v>459</v>
      </c>
      <c r="J5">
        <f t="shared" si="0"/>
        <v>4</v>
      </c>
      <c r="K5" s="19"/>
    </row>
    <row r="6" spans="1:15">
      <c r="A6" s="9">
        <v>4</v>
      </c>
      <c r="B6" s="11" t="s">
        <v>31</v>
      </c>
      <c r="C6" s="12" t="s">
        <v>5</v>
      </c>
      <c r="D6" s="12" t="s">
        <v>37</v>
      </c>
      <c r="E6" s="13">
        <f>G6+H6</f>
        <v>870</v>
      </c>
      <c r="F6" s="30">
        <v>406</v>
      </c>
      <c r="G6" s="30">
        <v>425</v>
      </c>
      <c r="H6" s="32">
        <v>445</v>
      </c>
      <c r="I6" s="18"/>
      <c r="J6">
        <f t="shared" si="0"/>
        <v>3</v>
      </c>
      <c r="K6" s="19"/>
    </row>
    <row r="7" spans="1:15">
      <c r="A7" s="9">
        <v>5</v>
      </c>
      <c r="B7" s="11" t="s">
        <v>10</v>
      </c>
      <c r="C7" s="12" t="s">
        <v>5</v>
      </c>
      <c r="D7" s="12" t="s">
        <v>9</v>
      </c>
      <c r="E7" s="13">
        <f>F7+G7</f>
        <v>864</v>
      </c>
      <c r="F7" s="30">
        <v>440</v>
      </c>
      <c r="G7" s="31">
        <v>424</v>
      </c>
      <c r="H7" s="30"/>
      <c r="I7" s="18">
        <v>410</v>
      </c>
      <c r="J7">
        <f t="shared" si="0"/>
        <v>3</v>
      </c>
      <c r="K7" s="19"/>
    </row>
    <row r="8" spans="1:15">
      <c r="A8" s="9">
        <v>6</v>
      </c>
      <c r="B8" s="11" t="s">
        <v>34</v>
      </c>
      <c r="C8" s="12" t="s">
        <v>5</v>
      </c>
      <c r="D8" s="12" t="s">
        <v>37</v>
      </c>
      <c r="E8" s="13">
        <f>G8+I8</f>
        <v>863</v>
      </c>
      <c r="F8" s="18"/>
      <c r="G8" s="31">
        <v>422</v>
      </c>
      <c r="H8" s="18"/>
      <c r="I8" s="18">
        <v>441</v>
      </c>
      <c r="J8">
        <f t="shared" si="0"/>
        <v>2</v>
      </c>
      <c r="K8" s="19"/>
      <c r="L8" s="34"/>
    </row>
    <row r="9" spans="1:15">
      <c r="A9" s="9">
        <v>7</v>
      </c>
      <c r="B9" s="11" t="s">
        <v>38</v>
      </c>
      <c r="C9" s="12" t="s">
        <v>40</v>
      </c>
      <c r="D9" s="12" t="s">
        <v>8</v>
      </c>
      <c r="E9" s="13">
        <f>G9+I9</f>
        <v>793</v>
      </c>
      <c r="F9" s="30"/>
      <c r="G9" s="32">
        <v>395</v>
      </c>
      <c r="H9" s="32">
        <v>383</v>
      </c>
      <c r="I9" s="18">
        <v>398</v>
      </c>
      <c r="J9">
        <f t="shared" si="0"/>
        <v>3</v>
      </c>
      <c r="K9" s="19"/>
    </row>
    <row r="10" spans="1:15">
      <c r="A10" s="9">
        <v>8</v>
      </c>
      <c r="B10" s="11" t="s">
        <v>7</v>
      </c>
      <c r="C10" s="10" t="s">
        <v>5</v>
      </c>
      <c r="D10" s="12" t="s">
        <v>9</v>
      </c>
      <c r="E10" s="13">
        <f>H10+I10</f>
        <v>792</v>
      </c>
      <c r="F10" s="30">
        <v>331</v>
      </c>
      <c r="G10" s="33">
        <v>321</v>
      </c>
      <c r="H10" s="30">
        <v>375</v>
      </c>
      <c r="I10" s="18">
        <v>417</v>
      </c>
      <c r="J10">
        <f t="shared" si="0"/>
        <v>4</v>
      </c>
      <c r="K10" s="19"/>
    </row>
    <row r="11" spans="1:15">
      <c r="A11" s="9">
        <v>9</v>
      </c>
      <c r="B11" s="11" t="s">
        <v>39</v>
      </c>
      <c r="C11" s="12" t="s">
        <v>5</v>
      </c>
      <c r="D11" s="12" t="s">
        <v>6</v>
      </c>
      <c r="E11" s="13">
        <f>H11+I11</f>
        <v>782</v>
      </c>
      <c r="F11" s="30">
        <v>323</v>
      </c>
      <c r="G11" s="31">
        <v>342</v>
      </c>
      <c r="H11" s="30">
        <v>362</v>
      </c>
      <c r="I11" s="18">
        <v>420</v>
      </c>
      <c r="J11">
        <f t="shared" si="0"/>
        <v>4</v>
      </c>
      <c r="K11" s="19"/>
    </row>
    <row r="12" spans="1:15">
      <c r="A12" s="9">
        <v>10</v>
      </c>
      <c r="B12" s="11" t="s">
        <v>35</v>
      </c>
      <c r="C12" s="12" t="s">
        <v>5</v>
      </c>
      <c r="D12" s="12" t="s">
        <v>9</v>
      </c>
      <c r="E12" s="13">
        <f>H12+I12</f>
        <v>652</v>
      </c>
      <c r="F12" s="30"/>
      <c r="G12" s="31"/>
      <c r="H12" s="30">
        <v>360</v>
      </c>
      <c r="I12" s="18">
        <v>292</v>
      </c>
      <c r="J12">
        <f t="shared" si="0"/>
        <v>2</v>
      </c>
      <c r="K12" s="19"/>
    </row>
    <row r="13" spans="1:15">
      <c r="A13" s="9">
        <v>11</v>
      </c>
      <c r="B13" s="11" t="s">
        <v>45</v>
      </c>
      <c r="C13" s="10" t="s">
        <v>5</v>
      </c>
      <c r="D13" s="16" t="s">
        <v>6</v>
      </c>
      <c r="E13" s="13">
        <f>G13+H13</f>
        <v>590</v>
      </c>
      <c r="F13" s="30"/>
      <c r="G13" s="30">
        <v>298</v>
      </c>
      <c r="H13" s="30">
        <v>292</v>
      </c>
      <c r="I13" s="18"/>
      <c r="J13">
        <f t="shared" si="0"/>
        <v>2</v>
      </c>
      <c r="K13" s="19"/>
    </row>
    <row r="14" spans="1:15">
      <c r="A14" s="9">
        <v>12</v>
      </c>
      <c r="B14" s="11" t="s">
        <v>46</v>
      </c>
      <c r="C14" s="12" t="s">
        <v>5</v>
      </c>
      <c r="D14" s="12" t="s">
        <v>6</v>
      </c>
      <c r="E14" s="13">
        <f>G14+H14</f>
        <v>558</v>
      </c>
      <c r="F14" s="18"/>
      <c r="G14" s="32">
        <v>281</v>
      </c>
      <c r="H14" s="18">
        <v>277</v>
      </c>
      <c r="I14" s="18"/>
      <c r="J14">
        <f t="shared" si="0"/>
        <v>2</v>
      </c>
      <c r="K14" s="19"/>
    </row>
    <row r="15" spans="1:15">
      <c r="A15" s="9">
        <v>13</v>
      </c>
      <c r="B15" s="11" t="s">
        <v>42</v>
      </c>
      <c r="C15" s="12" t="s">
        <v>5</v>
      </c>
      <c r="D15" s="12" t="s">
        <v>9</v>
      </c>
      <c r="E15" s="13">
        <f>F15</f>
        <v>428</v>
      </c>
      <c r="F15" s="30">
        <v>428</v>
      </c>
      <c r="G15" s="18"/>
      <c r="H15" s="18"/>
      <c r="I15" s="18"/>
      <c r="J15">
        <f t="shared" si="0"/>
        <v>1</v>
      </c>
    </row>
    <row r="16" spans="1:15">
      <c r="A16" s="9">
        <v>14</v>
      </c>
      <c r="B16" s="11" t="s">
        <v>51</v>
      </c>
      <c r="C16" s="12" t="s">
        <v>5</v>
      </c>
      <c r="D16" s="12" t="s">
        <v>6</v>
      </c>
      <c r="E16" s="13">
        <v>387</v>
      </c>
      <c r="F16" s="30"/>
      <c r="G16" s="31"/>
      <c r="H16" s="30"/>
      <c r="I16" s="18">
        <v>387</v>
      </c>
      <c r="J16">
        <f t="shared" si="0"/>
        <v>1</v>
      </c>
    </row>
    <row r="17" spans="1:10">
      <c r="A17" s="9">
        <v>15</v>
      </c>
      <c r="B17" s="11" t="s">
        <v>52</v>
      </c>
      <c r="C17" s="12" t="s">
        <v>5</v>
      </c>
      <c r="D17" s="12" t="s">
        <v>12</v>
      </c>
      <c r="E17" s="13">
        <v>302</v>
      </c>
      <c r="F17" s="18"/>
      <c r="G17" s="31"/>
      <c r="H17" s="32"/>
      <c r="I17" s="18">
        <v>302</v>
      </c>
      <c r="J17">
        <f t="shared" si="0"/>
        <v>1</v>
      </c>
    </row>
    <row r="18" spans="1:10">
      <c r="A18" s="9">
        <v>16</v>
      </c>
      <c r="B18" s="11" t="s">
        <v>48</v>
      </c>
      <c r="C18" s="12" t="s">
        <v>49</v>
      </c>
      <c r="D18" s="12" t="s">
        <v>8</v>
      </c>
      <c r="E18" s="13">
        <f>H18+I18</f>
        <v>257</v>
      </c>
      <c r="F18" s="18"/>
      <c r="G18" s="31"/>
      <c r="H18" s="32">
        <v>118</v>
      </c>
      <c r="I18" s="18">
        <v>139</v>
      </c>
      <c r="J18">
        <f t="shared" si="0"/>
        <v>2</v>
      </c>
    </row>
    <row r="19" spans="1:10">
      <c r="A19" s="9">
        <v>17</v>
      </c>
      <c r="B19" s="11" t="s">
        <v>53</v>
      </c>
      <c r="C19" s="10" t="s">
        <v>5</v>
      </c>
      <c r="D19" s="16" t="s">
        <v>6</v>
      </c>
      <c r="E19" s="13">
        <v>223</v>
      </c>
      <c r="F19" s="30"/>
      <c r="G19" s="31"/>
      <c r="H19" s="18"/>
      <c r="I19" s="18">
        <v>223</v>
      </c>
      <c r="J19">
        <f t="shared" si="0"/>
        <v>1</v>
      </c>
    </row>
    <row r="20" spans="1:10">
      <c r="A20" s="9">
        <v>18</v>
      </c>
      <c r="B20" s="11" t="s">
        <v>54</v>
      </c>
      <c r="C20" s="12" t="s">
        <v>5</v>
      </c>
      <c r="D20" s="12" t="s">
        <v>9</v>
      </c>
      <c r="E20" s="13">
        <v>207</v>
      </c>
      <c r="F20" s="30"/>
      <c r="G20" s="30"/>
      <c r="H20" s="30"/>
      <c r="I20" s="18">
        <v>207</v>
      </c>
      <c r="J20">
        <f t="shared" si="0"/>
        <v>1</v>
      </c>
    </row>
    <row r="21" spans="1:10">
      <c r="A21" s="9">
        <v>19</v>
      </c>
      <c r="B21" s="11" t="s">
        <v>47</v>
      </c>
      <c r="C21" s="12" t="s">
        <v>5</v>
      </c>
      <c r="D21" s="12" t="s">
        <v>6</v>
      </c>
      <c r="E21" s="13">
        <f>G21</f>
        <v>205</v>
      </c>
      <c r="F21" s="30"/>
      <c r="G21" s="31">
        <v>205</v>
      </c>
      <c r="H21" s="30"/>
      <c r="I21" s="18"/>
      <c r="J21">
        <f t="shared" si="0"/>
        <v>1</v>
      </c>
    </row>
    <row r="22" spans="1:10">
      <c r="A22" s="9">
        <v>20</v>
      </c>
      <c r="B22" s="11" t="s">
        <v>55</v>
      </c>
      <c r="C22" s="12" t="s">
        <v>56</v>
      </c>
      <c r="D22" s="12" t="s">
        <v>12</v>
      </c>
      <c r="E22" s="13">
        <v>189</v>
      </c>
      <c r="F22" s="30"/>
      <c r="G22" s="30"/>
      <c r="H22" s="30"/>
      <c r="I22" s="18">
        <v>189</v>
      </c>
      <c r="J22">
        <f t="shared" si="0"/>
        <v>1</v>
      </c>
    </row>
    <row r="23" spans="1:10">
      <c r="A23" s="9">
        <v>21</v>
      </c>
      <c r="B23" s="11" t="s">
        <v>57</v>
      </c>
      <c r="C23" s="12" t="s">
        <v>5</v>
      </c>
      <c r="D23" s="12" t="s">
        <v>9</v>
      </c>
      <c r="E23" s="13">
        <v>187</v>
      </c>
      <c r="F23" s="30"/>
      <c r="G23" s="30"/>
      <c r="H23" s="30"/>
      <c r="I23" s="18">
        <v>187</v>
      </c>
      <c r="J23">
        <f t="shared" si="0"/>
        <v>1</v>
      </c>
    </row>
    <row r="24" spans="1:10">
      <c r="A24" s="9">
        <v>22</v>
      </c>
      <c r="B24" s="11" t="s">
        <v>58</v>
      </c>
      <c r="C24" s="12" t="s">
        <v>5</v>
      </c>
      <c r="D24" s="12" t="s">
        <v>9</v>
      </c>
      <c r="E24" s="13">
        <v>110</v>
      </c>
      <c r="F24" s="30"/>
      <c r="G24" s="30"/>
      <c r="H24" s="30"/>
      <c r="I24" s="18">
        <v>110</v>
      </c>
      <c r="J24">
        <f t="shared" si="0"/>
        <v>1</v>
      </c>
    </row>
    <row r="25" spans="1:10">
      <c r="A25" s="9">
        <v>23</v>
      </c>
      <c r="B25" s="11" t="s">
        <v>43</v>
      </c>
      <c r="C25" s="12" t="s">
        <v>5</v>
      </c>
      <c r="D25" s="12" t="s">
        <v>6</v>
      </c>
      <c r="E25" s="13">
        <f>F25</f>
        <v>82</v>
      </c>
      <c r="F25" s="30">
        <v>82</v>
      </c>
      <c r="G25" s="30"/>
      <c r="H25" s="30"/>
      <c r="I25" s="18"/>
      <c r="J25">
        <f t="shared" si="0"/>
        <v>1</v>
      </c>
    </row>
    <row r="26" spans="1:10">
      <c r="A26" s="9">
        <v>24</v>
      </c>
      <c r="B26" s="11" t="s">
        <v>44</v>
      </c>
      <c r="C26" s="12" t="s">
        <v>5</v>
      </c>
      <c r="D26" s="12" t="s">
        <v>6</v>
      </c>
      <c r="E26" s="13">
        <f>F26</f>
        <v>46</v>
      </c>
      <c r="F26" s="30">
        <v>46</v>
      </c>
      <c r="G26" s="31"/>
      <c r="H26" s="18"/>
      <c r="I26" s="18"/>
      <c r="J26">
        <f t="shared" si="0"/>
        <v>1</v>
      </c>
    </row>
    <row r="34" spans="6:9">
      <c r="F34" s="2"/>
      <c r="G34" s="2"/>
      <c r="H34" s="2"/>
      <c r="I34" s="2"/>
    </row>
    <row r="35" spans="6:9">
      <c r="F35" s="2"/>
      <c r="G35" s="2"/>
      <c r="H35" s="2"/>
      <c r="I35" s="2"/>
    </row>
    <row r="36" spans="6:9">
      <c r="F36" s="2"/>
      <c r="G36" s="2"/>
      <c r="H36" s="2"/>
      <c r="I36" s="2"/>
    </row>
    <row r="37" spans="6:9">
      <c r="F37" s="2"/>
      <c r="G37" s="2"/>
      <c r="H37" s="2"/>
      <c r="I37" s="2"/>
    </row>
    <row r="38" spans="6:9">
      <c r="F38" s="2"/>
      <c r="G38" s="2"/>
      <c r="H38" s="2"/>
      <c r="I38" s="2"/>
    </row>
    <row r="39" spans="6:9">
      <c r="F39" s="2"/>
      <c r="G39" s="2"/>
      <c r="H39" s="2"/>
      <c r="I39" s="2"/>
    </row>
    <row r="40" spans="6:9">
      <c r="F40" s="2"/>
      <c r="G40" s="2"/>
      <c r="H40" s="2"/>
      <c r="I40" s="2"/>
    </row>
    <row r="41" spans="6:9">
      <c r="F41" s="2"/>
      <c r="G41" s="2"/>
      <c r="H41" s="2"/>
      <c r="I41" s="2"/>
    </row>
    <row r="42" spans="6:9">
      <c r="F42" s="2"/>
      <c r="G42" s="2"/>
      <c r="H42" s="2"/>
      <c r="I42" s="2"/>
    </row>
    <row r="43" spans="6:9">
      <c r="F43" s="2"/>
      <c r="G43" s="2"/>
      <c r="H43" s="2"/>
      <c r="I43" s="2"/>
    </row>
    <row r="44" spans="6:9">
      <c r="F44" s="2"/>
      <c r="G44" s="2"/>
      <c r="H44" s="2"/>
      <c r="I44" s="2"/>
    </row>
    <row r="45" spans="6:9">
      <c r="F45" s="2"/>
      <c r="G45" s="2"/>
      <c r="H45" s="2"/>
      <c r="I45" s="2"/>
    </row>
    <row r="46" spans="6:9">
      <c r="F46" s="2"/>
      <c r="G46" s="2"/>
      <c r="H46" s="2"/>
      <c r="I46" s="2"/>
    </row>
    <row r="47" spans="6:9">
      <c r="F47" s="2"/>
      <c r="G47" s="2"/>
      <c r="H47" s="2"/>
      <c r="I47" s="2"/>
    </row>
    <row r="48" spans="6:9">
      <c r="F48" s="2"/>
      <c r="G48" s="2"/>
      <c r="H48" s="2"/>
      <c r="I48" s="2"/>
    </row>
    <row r="49" spans="6:9">
      <c r="F49" s="2"/>
      <c r="G49" s="2"/>
      <c r="H49" s="2"/>
      <c r="I49" s="2"/>
    </row>
    <row r="50" spans="6:9">
      <c r="F50" s="2"/>
      <c r="G50" s="2"/>
      <c r="H50" s="2"/>
      <c r="I50" s="2"/>
    </row>
    <row r="51" spans="6:9">
      <c r="F51" s="2"/>
      <c r="G51" s="2"/>
      <c r="H51" s="2"/>
      <c r="I51" s="2"/>
    </row>
    <row r="52" spans="6:9">
      <c r="F52" s="2"/>
      <c r="G52" s="2"/>
      <c r="H52" s="2"/>
      <c r="I52" s="2"/>
    </row>
    <row r="53" spans="6:9">
      <c r="F53" s="2"/>
      <c r="G53" s="2"/>
      <c r="H53" s="2"/>
      <c r="I53" s="2"/>
    </row>
    <row r="54" spans="6:9">
      <c r="F54" s="2"/>
      <c r="G54" s="2"/>
      <c r="H54" s="2"/>
      <c r="I54" s="2"/>
    </row>
    <row r="55" spans="6:9">
      <c r="F55" s="2"/>
      <c r="G55" s="2"/>
      <c r="H55" s="2"/>
      <c r="I55" s="2"/>
    </row>
    <row r="56" spans="6:9">
      <c r="F56" s="2"/>
      <c r="G56" s="2"/>
      <c r="H56" s="2"/>
      <c r="I56" s="2"/>
    </row>
    <row r="57" spans="6:9">
      <c r="F57" s="2"/>
      <c r="G57" s="2"/>
      <c r="H57" s="2"/>
      <c r="I57" s="2"/>
    </row>
  </sheetData>
  <mergeCells count="10">
    <mergeCell ref="J1:M1"/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50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51"/>
      <c r="T1" s="51"/>
      <c r="U1" s="51"/>
      <c r="V1" s="51"/>
      <c r="W1" s="51"/>
      <c r="X1" s="22" t="s">
        <v>32</v>
      </c>
      <c r="Y1" s="22" t="s">
        <v>33</v>
      </c>
      <c r="Z1" s="43" t="s">
        <v>23</v>
      </c>
      <c r="AA1" s="43"/>
      <c r="AB1" s="43"/>
      <c r="AC1" s="43"/>
      <c r="AD1" s="20" t="s">
        <v>26</v>
      </c>
      <c r="AE1" s="41">
        <v>650</v>
      </c>
    </row>
    <row r="2" spans="1:31">
      <c r="A2" s="45"/>
      <c r="B2" s="45"/>
      <c r="C2" s="45"/>
      <c r="D2" s="47"/>
      <c r="E2" s="50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2">
        <v>0</v>
      </c>
      <c r="T2" s="42">
        <v>1</v>
      </c>
      <c r="U2" s="29">
        <v>2</v>
      </c>
      <c r="V2" s="39">
        <v>3</v>
      </c>
      <c r="W2" s="40">
        <v>4</v>
      </c>
      <c r="Z2" t="s">
        <v>24</v>
      </c>
      <c r="AA2" s="7" t="s">
        <v>30</v>
      </c>
      <c r="AB2" t="s">
        <v>22</v>
      </c>
      <c r="AC2" s="7" t="s">
        <v>30</v>
      </c>
      <c r="AD2" t="s">
        <v>25</v>
      </c>
      <c r="AE2" s="7" t="s">
        <v>30</v>
      </c>
    </row>
    <row r="3" spans="1:31">
      <c r="A3" s="9">
        <v>1</v>
      </c>
      <c r="B3" s="15" t="s">
        <v>29</v>
      </c>
      <c r="C3" s="10" t="s">
        <v>5</v>
      </c>
      <c r="D3" s="16" t="s">
        <v>6</v>
      </c>
      <c r="E3" s="13">
        <f t="shared" ref="E3:E19" si="0">SUM(F3:R3)</f>
        <v>581</v>
      </c>
      <c r="F3" s="17">
        <v>48</v>
      </c>
      <c r="G3" s="17">
        <v>48</v>
      </c>
      <c r="H3" s="17">
        <v>46</v>
      </c>
      <c r="I3" s="17">
        <v>47</v>
      </c>
      <c r="J3" s="17">
        <v>43</v>
      </c>
      <c r="K3" s="17">
        <v>44</v>
      </c>
      <c r="L3" s="17">
        <v>45</v>
      </c>
      <c r="M3" s="17">
        <v>46</v>
      </c>
      <c r="N3" s="17">
        <v>42</v>
      </c>
      <c r="O3" s="17">
        <v>45</v>
      </c>
      <c r="P3" s="17">
        <v>39</v>
      </c>
      <c r="Q3" s="17">
        <v>41</v>
      </c>
      <c r="R3" s="17">
        <f>SUM(S3:W3)</f>
        <v>47</v>
      </c>
      <c r="S3" s="17">
        <v>9</v>
      </c>
      <c r="T3" s="17">
        <v>9</v>
      </c>
      <c r="U3" s="17">
        <v>10</v>
      </c>
      <c r="V3" s="17">
        <v>9</v>
      </c>
      <c r="W3" s="17">
        <v>10</v>
      </c>
      <c r="X3" s="27">
        <f t="shared" ref="X3:X19" si="1">E3/13</f>
        <v>44.692307692307693</v>
      </c>
      <c r="Y3" s="27">
        <f t="shared" ref="Y3:Y19" si="2">X3/5</f>
        <v>8.9384615384615387</v>
      </c>
      <c r="AD3">
        <f t="shared" ref="AD3:AD7" si="3">E3-$AE$1</f>
        <v>-69</v>
      </c>
      <c r="AE3" s="19">
        <f t="shared" ref="AE3:AE7" si="4">E3/$AE$1</f>
        <v>0.89384615384615385</v>
      </c>
    </row>
    <row r="4" spans="1:31">
      <c r="A4" s="9">
        <v>2</v>
      </c>
      <c r="B4" s="11" t="s">
        <v>27</v>
      </c>
      <c r="C4" s="12" t="s">
        <v>5</v>
      </c>
      <c r="D4" s="12" t="s">
        <v>9</v>
      </c>
      <c r="E4" s="13">
        <f t="shared" si="0"/>
        <v>462</v>
      </c>
      <c r="F4" s="18">
        <v>39</v>
      </c>
      <c r="G4" s="18">
        <v>33</v>
      </c>
      <c r="H4" s="18">
        <v>42</v>
      </c>
      <c r="I4" s="18">
        <v>38</v>
      </c>
      <c r="J4" s="14">
        <v>31</v>
      </c>
      <c r="K4" s="14">
        <v>37</v>
      </c>
      <c r="L4" s="14">
        <v>40</v>
      </c>
      <c r="M4" s="14">
        <v>34</v>
      </c>
      <c r="N4" s="14">
        <v>35</v>
      </c>
      <c r="O4" s="14">
        <v>31</v>
      </c>
      <c r="P4" s="14">
        <v>30</v>
      </c>
      <c r="Q4" s="14">
        <v>30</v>
      </c>
      <c r="R4" s="14">
        <f t="shared" ref="R4:R19" si="5">SUM(S4:W4)</f>
        <v>42</v>
      </c>
      <c r="S4" s="14">
        <v>8</v>
      </c>
      <c r="T4" s="14">
        <v>7</v>
      </c>
      <c r="U4" s="14">
        <v>9</v>
      </c>
      <c r="V4" s="14">
        <v>10</v>
      </c>
      <c r="W4" s="14">
        <v>8</v>
      </c>
      <c r="X4" s="27">
        <f t="shared" si="1"/>
        <v>35.53846153846154</v>
      </c>
      <c r="Y4" s="27">
        <f t="shared" si="2"/>
        <v>7.1076923076923082</v>
      </c>
      <c r="Z4">
        <f>E3-E4</f>
        <v>119</v>
      </c>
      <c r="AA4" s="19">
        <f t="shared" ref="AA4:AA7" si="6">E4/E3</f>
        <v>0.79518072289156627</v>
      </c>
      <c r="AB4">
        <f t="shared" ref="AB4:AB7" si="7">E4-E$3</f>
        <v>-119</v>
      </c>
      <c r="AC4" s="19">
        <f t="shared" ref="AC4:AC7" si="8">E4/E$3</f>
        <v>0.79518072289156627</v>
      </c>
      <c r="AD4">
        <f t="shared" si="3"/>
        <v>-188</v>
      </c>
      <c r="AE4" s="19">
        <f t="shared" si="4"/>
        <v>0.71076923076923082</v>
      </c>
    </row>
    <row r="5" spans="1:31">
      <c r="A5" s="9">
        <v>3</v>
      </c>
      <c r="B5" s="11" t="s">
        <v>50</v>
      </c>
      <c r="C5" s="12" t="s">
        <v>5</v>
      </c>
      <c r="D5" s="12" t="s">
        <v>37</v>
      </c>
      <c r="E5" s="13">
        <f t="shared" si="0"/>
        <v>459</v>
      </c>
      <c r="F5" s="17">
        <v>46</v>
      </c>
      <c r="G5" s="17">
        <v>41</v>
      </c>
      <c r="H5" s="17">
        <v>43</v>
      </c>
      <c r="I5" s="17">
        <v>38</v>
      </c>
      <c r="J5" s="17">
        <v>34</v>
      </c>
      <c r="K5" s="17">
        <v>38</v>
      </c>
      <c r="L5" s="17">
        <v>27</v>
      </c>
      <c r="M5" s="17">
        <v>36</v>
      </c>
      <c r="N5" s="17">
        <v>21</v>
      </c>
      <c r="O5" s="17">
        <v>26</v>
      </c>
      <c r="P5" s="17">
        <v>34</v>
      </c>
      <c r="Q5" s="17">
        <v>32</v>
      </c>
      <c r="R5" s="17">
        <f t="shared" si="5"/>
        <v>43</v>
      </c>
      <c r="S5" s="17">
        <v>9</v>
      </c>
      <c r="T5" s="17">
        <v>10</v>
      </c>
      <c r="U5" s="17">
        <v>6</v>
      </c>
      <c r="V5" s="17">
        <v>9</v>
      </c>
      <c r="W5" s="17">
        <v>9</v>
      </c>
      <c r="X5" s="27">
        <f t="shared" si="1"/>
        <v>35.307692307692307</v>
      </c>
      <c r="Y5" s="27">
        <f t="shared" si="2"/>
        <v>7.0615384615384613</v>
      </c>
      <c r="Z5">
        <f t="shared" ref="Z5:Z10" si="9">E4-E5</f>
        <v>3</v>
      </c>
      <c r="AA5" s="19">
        <f t="shared" si="6"/>
        <v>0.99350649350649356</v>
      </c>
      <c r="AB5">
        <f t="shared" si="7"/>
        <v>-122</v>
      </c>
      <c r="AC5" s="19">
        <f t="shared" si="8"/>
        <v>0.79001721170395867</v>
      </c>
      <c r="AD5">
        <f t="shared" si="3"/>
        <v>-191</v>
      </c>
      <c r="AE5" s="19">
        <f t="shared" si="4"/>
        <v>0.70615384615384613</v>
      </c>
    </row>
    <row r="6" spans="1:31">
      <c r="A6" s="9">
        <v>4</v>
      </c>
      <c r="B6" s="11" t="s">
        <v>34</v>
      </c>
      <c r="C6" s="12" t="s">
        <v>5</v>
      </c>
      <c r="D6" s="12" t="s">
        <v>37</v>
      </c>
      <c r="E6" s="13">
        <f t="shared" si="0"/>
        <v>441</v>
      </c>
      <c r="F6" s="14">
        <v>43</v>
      </c>
      <c r="G6" s="14">
        <v>42</v>
      </c>
      <c r="H6" s="14">
        <v>41</v>
      </c>
      <c r="I6" s="14">
        <v>34</v>
      </c>
      <c r="J6" s="14">
        <v>34</v>
      </c>
      <c r="K6" s="14">
        <v>42</v>
      </c>
      <c r="L6" s="14">
        <v>40</v>
      </c>
      <c r="M6" s="14">
        <v>33</v>
      </c>
      <c r="N6" s="14">
        <v>25</v>
      </c>
      <c r="O6" s="14">
        <v>15</v>
      </c>
      <c r="P6" s="14">
        <v>27</v>
      </c>
      <c r="Q6" s="14">
        <v>37</v>
      </c>
      <c r="R6" s="14">
        <f t="shared" si="5"/>
        <v>28</v>
      </c>
      <c r="S6" s="14">
        <v>9</v>
      </c>
      <c r="T6" s="14">
        <v>7</v>
      </c>
      <c r="U6" s="14">
        <v>8</v>
      </c>
      <c r="V6" s="14">
        <v>4</v>
      </c>
      <c r="W6" s="14"/>
      <c r="X6" s="27">
        <f t="shared" si="1"/>
        <v>33.92307692307692</v>
      </c>
      <c r="Y6" s="27">
        <f t="shared" si="2"/>
        <v>6.7846153846153836</v>
      </c>
      <c r="Z6">
        <f t="shared" si="9"/>
        <v>18</v>
      </c>
      <c r="AA6" s="19">
        <f t="shared" si="6"/>
        <v>0.96078431372549022</v>
      </c>
      <c r="AB6">
        <f t="shared" si="7"/>
        <v>-140</v>
      </c>
      <c r="AC6" s="19">
        <f t="shared" si="8"/>
        <v>0.75903614457831325</v>
      </c>
      <c r="AD6">
        <f t="shared" si="3"/>
        <v>-209</v>
      </c>
      <c r="AE6" s="19">
        <f t="shared" si="4"/>
        <v>0.67846153846153845</v>
      </c>
    </row>
    <row r="7" spans="1:31">
      <c r="A7" s="9">
        <v>5</v>
      </c>
      <c r="B7" s="11" t="s">
        <v>39</v>
      </c>
      <c r="C7" s="12" t="s">
        <v>5</v>
      </c>
      <c r="D7" s="12" t="s">
        <v>6</v>
      </c>
      <c r="E7" s="13">
        <f t="shared" si="0"/>
        <v>420</v>
      </c>
      <c r="F7" s="17">
        <v>37</v>
      </c>
      <c r="G7" s="17">
        <v>40</v>
      </c>
      <c r="H7" s="17">
        <v>37</v>
      </c>
      <c r="I7" s="17">
        <v>37</v>
      </c>
      <c r="J7" s="17">
        <v>41</v>
      </c>
      <c r="K7" s="17">
        <v>34</v>
      </c>
      <c r="L7" s="17">
        <v>29</v>
      </c>
      <c r="M7" s="17">
        <v>33</v>
      </c>
      <c r="N7" s="17">
        <v>20</v>
      </c>
      <c r="O7" s="17">
        <v>22</v>
      </c>
      <c r="P7" s="17">
        <v>24</v>
      </c>
      <c r="Q7" s="17">
        <v>27</v>
      </c>
      <c r="R7" s="17">
        <f t="shared" si="5"/>
        <v>39</v>
      </c>
      <c r="S7" s="17">
        <v>7</v>
      </c>
      <c r="T7" s="17">
        <v>8</v>
      </c>
      <c r="U7" s="17">
        <v>7</v>
      </c>
      <c r="V7" s="17">
        <v>8</v>
      </c>
      <c r="W7" s="17">
        <v>9</v>
      </c>
      <c r="X7" s="27">
        <f t="shared" si="1"/>
        <v>32.307692307692307</v>
      </c>
      <c r="Y7" s="27">
        <f t="shared" si="2"/>
        <v>6.4615384615384617</v>
      </c>
      <c r="Z7">
        <f t="shared" si="9"/>
        <v>21</v>
      </c>
      <c r="AA7" s="19">
        <f t="shared" si="6"/>
        <v>0.95238095238095233</v>
      </c>
      <c r="AB7">
        <f t="shared" si="7"/>
        <v>-161</v>
      </c>
      <c r="AC7" s="19">
        <f t="shared" si="8"/>
        <v>0.72289156626506024</v>
      </c>
      <c r="AD7">
        <f t="shared" si="3"/>
        <v>-230</v>
      </c>
      <c r="AE7" s="19">
        <f t="shared" si="4"/>
        <v>0.64615384615384619</v>
      </c>
    </row>
    <row r="8" spans="1:31">
      <c r="A8" s="9">
        <v>6</v>
      </c>
      <c r="B8" s="11" t="s">
        <v>7</v>
      </c>
      <c r="C8" s="10" t="s">
        <v>5</v>
      </c>
      <c r="D8" s="16" t="s">
        <v>9</v>
      </c>
      <c r="E8" s="13">
        <f t="shared" si="0"/>
        <v>417</v>
      </c>
      <c r="F8" s="18">
        <v>23</v>
      </c>
      <c r="G8" s="18">
        <v>31</v>
      </c>
      <c r="H8" s="18">
        <v>40</v>
      </c>
      <c r="I8" s="18">
        <v>40</v>
      </c>
      <c r="J8" s="18">
        <v>31</v>
      </c>
      <c r="K8" s="18">
        <v>17</v>
      </c>
      <c r="L8" s="18">
        <v>31</v>
      </c>
      <c r="M8" s="18">
        <v>31</v>
      </c>
      <c r="N8" s="18">
        <v>40</v>
      </c>
      <c r="O8" s="18">
        <v>36</v>
      </c>
      <c r="P8" s="18">
        <v>32</v>
      </c>
      <c r="Q8" s="18">
        <v>28</v>
      </c>
      <c r="R8" s="18">
        <f t="shared" si="5"/>
        <v>37</v>
      </c>
      <c r="S8" s="18">
        <v>5</v>
      </c>
      <c r="T8" s="18">
        <v>8</v>
      </c>
      <c r="U8" s="18">
        <v>8</v>
      </c>
      <c r="V8" s="18">
        <v>9</v>
      </c>
      <c r="W8" s="18">
        <v>7</v>
      </c>
      <c r="X8" s="27">
        <f t="shared" si="1"/>
        <v>32.07692307692308</v>
      </c>
      <c r="Y8" s="27">
        <f t="shared" si="2"/>
        <v>6.4153846153846157</v>
      </c>
      <c r="Z8">
        <f t="shared" si="9"/>
        <v>3</v>
      </c>
      <c r="AA8" s="19">
        <f>E8/E7</f>
        <v>0.99285714285714288</v>
      </c>
      <c r="AB8">
        <f>E8-E$3</f>
        <v>-164</v>
      </c>
      <c r="AC8" s="19">
        <f>E8/E$3</f>
        <v>0.71772805507745263</v>
      </c>
      <c r="AD8">
        <f>E8-$AE$1</f>
        <v>-233</v>
      </c>
      <c r="AE8" s="19">
        <f>E8/$AE$1</f>
        <v>0.6415384615384615</v>
      </c>
    </row>
    <row r="9" spans="1:31">
      <c r="A9" s="9">
        <v>7</v>
      </c>
      <c r="B9" s="11" t="s">
        <v>10</v>
      </c>
      <c r="C9" s="12" t="s">
        <v>5</v>
      </c>
      <c r="D9" s="12" t="s">
        <v>9</v>
      </c>
      <c r="E9" s="13">
        <f t="shared" si="0"/>
        <v>410</v>
      </c>
      <c r="F9" s="17">
        <v>31</v>
      </c>
      <c r="G9" s="17">
        <v>32</v>
      </c>
      <c r="H9" s="17">
        <v>36</v>
      </c>
      <c r="I9" s="17">
        <v>44</v>
      </c>
      <c r="J9" s="17">
        <v>30</v>
      </c>
      <c r="K9" s="17">
        <v>32</v>
      </c>
      <c r="L9" s="17">
        <v>33</v>
      </c>
      <c r="M9" s="17">
        <v>32</v>
      </c>
      <c r="N9" s="17">
        <v>34</v>
      </c>
      <c r="O9" s="17">
        <v>30</v>
      </c>
      <c r="P9" s="17">
        <v>13</v>
      </c>
      <c r="Q9" s="17">
        <v>26</v>
      </c>
      <c r="R9" s="17">
        <f t="shared" si="5"/>
        <v>37</v>
      </c>
      <c r="S9" s="17">
        <v>8</v>
      </c>
      <c r="T9" s="17">
        <v>7</v>
      </c>
      <c r="U9" s="17">
        <v>6</v>
      </c>
      <c r="V9" s="17">
        <v>8</v>
      </c>
      <c r="W9" s="17">
        <v>8</v>
      </c>
      <c r="X9" s="27">
        <f t="shared" si="1"/>
        <v>31.53846153846154</v>
      </c>
      <c r="Y9" s="27">
        <f t="shared" si="2"/>
        <v>6.3076923076923084</v>
      </c>
      <c r="Z9">
        <f t="shared" si="9"/>
        <v>7</v>
      </c>
      <c r="AA9" s="19">
        <f t="shared" ref="AA9:AA10" si="10">E9/E8</f>
        <v>0.98321342925659472</v>
      </c>
      <c r="AB9">
        <f t="shared" ref="AB9:AB10" si="11">E9-E$3</f>
        <v>-171</v>
      </c>
      <c r="AC9" s="19">
        <f t="shared" ref="AC9:AC10" si="12">E9/E$3</f>
        <v>0.70567986230636837</v>
      </c>
      <c r="AD9">
        <f t="shared" ref="AD9:AD10" si="13">E9-$AE$1</f>
        <v>-240</v>
      </c>
      <c r="AE9" s="19">
        <f t="shared" ref="AE9:AE10" si="14">E9/$AE$1</f>
        <v>0.63076923076923075</v>
      </c>
    </row>
    <row r="10" spans="1:31">
      <c r="A10" s="9">
        <v>8</v>
      </c>
      <c r="B10" s="11" t="s">
        <v>38</v>
      </c>
      <c r="C10" s="12" t="s">
        <v>40</v>
      </c>
      <c r="D10" s="12" t="s">
        <v>8</v>
      </c>
      <c r="E10" s="13">
        <f t="shared" si="0"/>
        <v>398</v>
      </c>
      <c r="F10" s="18">
        <v>40</v>
      </c>
      <c r="G10" s="18">
        <v>36</v>
      </c>
      <c r="H10" s="18">
        <v>36</v>
      </c>
      <c r="I10" s="18">
        <v>35</v>
      </c>
      <c r="J10" s="14">
        <v>36</v>
      </c>
      <c r="K10" s="14">
        <v>30</v>
      </c>
      <c r="L10" s="14">
        <v>29</v>
      </c>
      <c r="M10" s="14">
        <v>29</v>
      </c>
      <c r="N10" s="14">
        <v>30</v>
      </c>
      <c r="O10" s="14">
        <v>30</v>
      </c>
      <c r="P10" s="14">
        <v>21</v>
      </c>
      <c r="Q10" s="14">
        <v>23</v>
      </c>
      <c r="R10" s="14">
        <f t="shared" si="5"/>
        <v>23</v>
      </c>
      <c r="S10" s="14">
        <v>5</v>
      </c>
      <c r="T10" s="14">
        <v>8</v>
      </c>
      <c r="U10" s="14">
        <v>5</v>
      </c>
      <c r="V10" s="14">
        <v>5</v>
      </c>
      <c r="W10" s="14"/>
      <c r="X10" s="27">
        <f t="shared" si="1"/>
        <v>30.615384615384617</v>
      </c>
      <c r="Y10" s="27">
        <f t="shared" si="2"/>
        <v>6.1230769230769235</v>
      </c>
      <c r="Z10">
        <f t="shared" si="9"/>
        <v>12</v>
      </c>
      <c r="AA10" s="19">
        <f t="shared" si="10"/>
        <v>0.97073170731707314</v>
      </c>
      <c r="AB10">
        <f t="shared" si="11"/>
        <v>-183</v>
      </c>
      <c r="AC10" s="19">
        <f t="shared" si="12"/>
        <v>0.68502581755593805</v>
      </c>
      <c r="AD10">
        <f t="shared" si="13"/>
        <v>-252</v>
      </c>
      <c r="AE10" s="19">
        <f t="shared" si="14"/>
        <v>0.61230769230769233</v>
      </c>
    </row>
    <row r="11" spans="1:31">
      <c r="A11" s="9">
        <v>9</v>
      </c>
      <c r="B11" s="11" t="s">
        <v>51</v>
      </c>
      <c r="C11" s="12" t="s">
        <v>5</v>
      </c>
      <c r="D11" s="12" t="s">
        <v>6</v>
      </c>
      <c r="E11" s="13">
        <f t="shared" si="0"/>
        <v>387</v>
      </c>
      <c r="F11" s="17">
        <v>42</v>
      </c>
      <c r="G11" s="17">
        <v>37</v>
      </c>
      <c r="H11" s="17">
        <v>38</v>
      </c>
      <c r="I11" s="17">
        <v>31</v>
      </c>
      <c r="J11" s="17">
        <v>30</v>
      </c>
      <c r="K11" s="17">
        <v>27</v>
      </c>
      <c r="L11" s="17">
        <v>28</v>
      </c>
      <c r="M11" s="17">
        <v>27</v>
      </c>
      <c r="N11" s="17">
        <v>21</v>
      </c>
      <c r="O11" s="17">
        <v>28</v>
      </c>
      <c r="P11" s="17">
        <v>27</v>
      </c>
      <c r="Q11" s="17">
        <v>21</v>
      </c>
      <c r="R11" s="17">
        <f t="shared" si="5"/>
        <v>30</v>
      </c>
      <c r="S11" s="17">
        <v>6</v>
      </c>
      <c r="T11" s="17">
        <v>5</v>
      </c>
      <c r="U11" s="17">
        <v>8</v>
      </c>
      <c r="V11" s="17">
        <v>7</v>
      </c>
      <c r="W11" s="17">
        <v>4</v>
      </c>
      <c r="X11" s="27">
        <f t="shared" si="1"/>
        <v>29.76923076923077</v>
      </c>
      <c r="Y11" s="27">
        <f t="shared" si="2"/>
        <v>5.953846153846154</v>
      </c>
      <c r="Z11">
        <f>E10-E11</f>
        <v>11</v>
      </c>
      <c r="AA11" s="19">
        <f>E11/E10</f>
        <v>0.97236180904522618</v>
      </c>
      <c r="AB11">
        <f>E11-E$3</f>
        <v>-194</v>
      </c>
      <c r="AC11" s="19">
        <f>E11/E$3</f>
        <v>0.66609294320137691</v>
      </c>
      <c r="AD11">
        <f>E11-$AE$1</f>
        <v>-263</v>
      </c>
      <c r="AE11" s="19">
        <f>E11/$AE$1</f>
        <v>0.5953846153846154</v>
      </c>
    </row>
    <row r="12" spans="1:31">
      <c r="A12" s="9">
        <v>10</v>
      </c>
      <c r="B12" s="11" t="s">
        <v>52</v>
      </c>
      <c r="C12" s="12" t="s">
        <v>5</v>
      </c>
      <c r="D12" s="12" t="s">
        <v>12</v>
      </c>
      <c r="E12" s="13">
        <f t="shared" si="0"/>
        <v>302</v>
      </c>
      <c r="F12" s="18">
        <v>26</v>
      </c>
      <c r="G12" s="18">
        <v>24</v>
      </c>
      <c r="H12" s="18">
        <v>32</v>
      </c>
      <c r="I12" s="18">
        <v>33</v>
      </c>
      <c r="J12" s="14">
        <v>23</v>
      </c>
      <c r="K12" s="14">
        <v>29</v>
      </c>
      <c r="L12" s="14">
        <v>23</v>
      </c>
      <c r="M12" s="14">
        <v>22</v>
      </c>
      <c r="N12" s="14">
        <v>12</v>
      </c>
      <c r="O12" s="14">
        <v>8</v>
      </c>
      <c r="P12" s="14">
        <v>11</v>
      </c>
      <c r="Q12" s="14">
        <v>22</v>
      </c>
      <c r="R12" s="14">
        <f t="shared" si="5"/>
        <v>37</v>
      </c>
      <c r="S12" s="14">
        <v>8</v>
      </c>
      <c r="T12" s="14">
        <v>6</v>
      </c>
      <c r="U12" s="14">
        <v>7</v>
      </c>
      <c r="V12" s="14">
        <v>7</v>
      </c>
      <c r="W12" s="14">
        <v>9</v>
      </c>
      <c r="X12" s="27">
        <f t="shared" si="1"/>
        <v>23.23076923076923</v>
      </c>
      <c r="Y12" s="27">
        <f t="shared" si="2"/>
        <v>4.6461538461538456</v>
      </c>
      <c r="Z12">
        <f>E11-E12</f>
        <v>85</v>
      </c>
      <c r="AA12" s="19">
        <f>E12/E11</f>
        <v>0.78036175710594313</v>
      </c>
      <c r="AB12">
        <f>E12-E$3</f>
        <v>-279</v>
      </c>
      <c r="AC12" s="19">
        <f>E12/E$3</f>
        <v>0.51979345955249567</v>
      </c>
      <c r="AD12">
        <f>E12-$AE$1</f>
        <v>-348</v>
      </c>
      <c r="AE12" s="19">
        <f>E12/$AE$1</f>
        <v>0.4646153846153846</v>
      </c>
    </row>
    <row r="13" spans="1:31">
      <c r="A13" s="9">
        <v>11</v>
      </c>
      <c r="B13" s="11" t="s">
        <v>35</v>
      </c>
      <c r="C13" s="12" t="s">
        <v>5</v>
      </c>
      <c r="D13" s="12" t="s">
        <v>9</v>
      </c>
      <c r="E13" s="13">
        <f t="shared" si="0"/>
        <v>292</v>
      </c>
      <c r="F13" s="17">
        <v>24</v>
      </c>
      <c r="G13" s="17">
        <v>31</v>
      </c>
      <c r="H13" s="17">
        <v>38</v>
      </c>
      <c r="I13" s="17">
        <v>36</v>
      </c>
      <c r="J13" s="17">
        <v>40</v>
      </c>
      <c r="K13" s="17">
        <v>25</v>
      </c>
      <c r="L13" s="17">
        <v>26</v>
      </c>
      <c r="M13" s="17">
        <v>36</v>
      </c>
      <c r="N13" s="17">
        <v>13</v>
      </c>
      <c r="O13" s="17">
        <v>23</v>
      </c>
      <c r="P13" s="17"/>
      <c r="Q13" s="17"/>
      <c r="R13" s="17">
        <f t="shared" si="5"/>
        <v>0</v>
      </c>
      <c r="S13" s="17"/>
      <c r="T13" s="17"/>
      <c r="U13" s="17"/>
      <c r="V13" s="17"/>
      <c r="W13" s="17"/>
      <c r="X13" s="27">
        <f t="shared" si="1"/>
        <v>22.46153846153846</v>
      </c>
      <c r="Y13" s="27">
        <f t="shared" si="2"/>
        <v>4.4923076923076923</v>
      </c>
      <c r="Z13">
        <f>E12-E13</f>
        <v>10</v>
      </c>
      <c r="AA13" s="19">
        <f>E13/E12</f>
        <v>0.9668874172185431</v>
      </c>
      <c r="AB13">
        <f>E13-E$3</f>
        <v>-289</v>
      </c>
      <c r="AC13" s="19">
        <f>E13/E$3</f>
        <v>0.5025817555938038</v>
      </c>
      <c r="AD13">
        <f>E13-$AE$1</f>
        <v>-358</v>
      </c>
      <c r="AE13" s="19">
        <f>E13/$AE$1</f>
        <v>0.44923076923076921</v>
      </c>
    </row>
    <row r="14" spans="1:31">
      <c r="A14" s="9">
        <v>12</v>
      </c>
      <c r="B14" s="11" t="s">
        <v>53</v>
      </c>
      <c r="C14" s="10" t="s">
        <v>5</v>
      </c>
      <c r="D14" s="16" t="s">
        <v>6</v>
      </c>
      <c r="E14" s="13">
        <f t="shared" si="0"/>
        <v>223</v>
      </c>
      <c r="F14" s="14">
        <v>18</v>
      </c>
      <c r="G14" s="14">
        <v>18</v>
      </c>
      <c r="H14" s="14">
        <v>37</v>
      </c>
      <c r="I14" s="14">
        <v>14</v>
      </c>
      <c r="J14" s="14">
        <v>15</v>
      </c>
      <c r="K14" s="14">
        <v>19</v>
      </c>
      <c r="L14" s="14">
        <v>14</v>
      </c>
      <c r="M14" s="14">
        <v>22</v>
      </c>
      <c r="N14" s="14">
        <v>16</v>
      </c>
      <c r="O14" s="14">
        <v>13</v>
      </c>
      <c r="P14" s="14">
        <v>18</v>
      </c>
      <c r="Q14" s="14">
        <v>3</v>
      </c>
      <c r="R14" s="14">
        <f t="shared" si="5"/>
        <v>16</v>
      </c>
      <c r="S14" s="14">
        <v>4</v>
      </c>
      <c r="T14" s="14">
        <v>3</v>
      </c>
      <c r="U14" s="14">
        <v>5</v>
      </c>
      <c r="V14" s="14">
        <v>4</v>
      </c>
      <c r="W14" s="14"/>
      <c r="X14" s="27">
        <f t="shared" si="1"/>
        <v>17.153846153846153</v>
      </c>
      <c r="Y14" s="27">
        <f t="shared" si="2"/>
        <v>3.4307692307692306</v>
      </c>
      <c r="Z14">
        <f t="shared" ref="Z14:Z19" si="15">E13-E14</f>
        <v>69</v>
      </c>
      <c r="AA14" s="19">
        <f t="shared" ref="AA14:AA19" si="16">E14/E13</f>
        <v>0.76369863013698636</v>
      </c>
      <c r="AB14">
        <f t="shared" ref="AB14:AB19" si="17">E14-E$3</f>
        <v>-358</v>
      </c>
      <c r="AC14" s="19">
        <f t="shared" ref="AC14:AC19" si="18">E14/E$3</f>
        <v>0.38382099827882959</v>
      </c>
      <c r="AD14">
        <f t="shared" ref="AD14:AD19" si="19">E14-$AE$1</f>
        <v>-427</v>
      </c>
      <c r="AE14" s="19">
        <f t="shared" ref="AE14:AE19" si="20">E14/$AE$1</f>
        <v>0.34307692307692306</v>
      </c>
    </row>
    <row r="15" spans="1:31">
      <c r="A15" s="9">
        <v>13</v>
      </c>
      <c r="B15" s="11" t="s">
        <v>54</v>
      </c>
      <c r="C15" s="12" t="s">
        <v>5</v>
      </c>
      <c r="D15" s="12" t="s">
        <v>9</v>
      </c>
      <c r="E15" s="13">
        <f t="shared" si="0"/>
        <v>207</v>
      </c>
      <c r="F15" s="17">
        <v>17</v>
      </c>
      <c r="G15" s="17">
        <v>21</v>
      </c>
      <c r="H15" s="17">
        <v>15</v>
      </c>
      <c r="I15" s="17">
        <v>30</v>
      </c>
      <c r="J15" s="17">
        <v>13</v>
      </c>
      <c r="K15" s="17">
        <v>9</v>
      </c>
      <c r="L15" s="17">
        <v>20</v>
      </c>
      <c r="M15" s="17">
        <v>18</v>
      </c>
      <c r="N15" s="17">
        <v>15</v>
      </c>
      <c r="O15" s="17">
        <v>9</v>
      </c>
      <c r="P15" s="17">
        <v>25</v>
      </c>
      <c r="Q15" s="17">
        <v>12</v>
      </c>
      <c r="R15" s="17">
        <f t="shared" si="5"/>
        <v>3</v>
      </c>
      <c r="S15" s="17">
        <v>2</v>
      </c>
      <c r="T15" s="17">
        <v>1</v>
      </c>
      <c r="U15" s="17"/>
      <c r="V15" s="17"/>
      <c r="W15" s="17"/>
      <c r="X15" s="27">
        <f t="shared" si="1"/>
        <v>15.923076923076923</v>
      </c>
      <c r="Y15" s="27">
        <f t="shared" si="2"/>
        <v>3.1846153846153848</v>
      </c>
      <c r="Z15">
        <f t="shared" si="15"/>
        <v>16</v>
      </c>
      <c r="AA15" s="19">
        <f t="shared" si="16"/>
        <v>0.9282511210762332</v>
      </c>
      <c r="AB15">
        <f t="shared" si="17"/>
        <v>-374</v>
      </c>
      <c r="AC15" s="19">
        <f t="shared" si="18"/>
        <v>0.35628227194492257</v>
      </c>
      <c r="AD15">
        <f t="shared" si="19"/>
        <v>-443</v>
      </c>
      <c r="AE15" s="19">
        <f t="shared" si="20"/>
        <v>0.31846153846153846</v>
      </c>
    </row>
    <row r="16" spans="1:31">
      <c r="A16" s="9">
        <v>14</v>
      </c>
      <c r="B16" s="11" t="s">
        <v>55</v>
      </c>
      <c r="C16" s="12" t="s">
        <v>56</v>
      </c>
      <c r="D16" s="12" t="s">
        <v>12</v>
      </c>
      <c r="E16" s="13">
        <f t="shared" si="0"/>
        <v>189</v>
      </c>
      <c r="F16" s="14">
        <v>16</v>
      </c>
      <c r="G16" s="14">
        <v>32</v>
      </c>
      <c r="H16" s="14">
        <v>26</v>
      </c>
      <c r="I16" s="14">
        <v>17</v>
      </c>
      <c r="J16" s="14">
        <v>0</v>
      </c>
      <c r="K16" s="14">
        <v>21</v>
      </c>
      <c r="L16" s="14">
        <v>11</v>
      </c>
      <c r="M16" s="14">
        <v>5</v>
      </c>
      <c r="N16" s="14">
        <v>2</v>
      </c>
      <c r="O16" s="14">
        <v>18</v>
      </c>
      <c r="P16" s="14">
        <v>9</v>
      </c>
      <c r="Q16" s="14">
        <v>9</v>
      </c>
      <c r="R16" s="14">
        <f t="shared" si="5"/>
        <v>23</v>
      </c>
      <c r="S16" s="14">
        <v>4</v>
      </c>
      <c r="T16" s="14">
        <v>3</v>
      </c>
      <c r="U16" s="14">
        <v>10</v>
      </c>
      <c r="V16" s="14">
        <v>6</v>
      </c>
      <c r="W16" s="14"/>
      <c r="X16" s="27">
        <f t="shared" si="1"/>
        <v>14.538461538461538</v>
      </c>
      <c r="Y16" s="27">
        <f t="shared" si="2"/>
        <v>2.9076923076923076</v>
      </c>
      <c r="Z16">
        <f t="shared" si="15"/>
        <v>18</v>
      </c>
      <c r="AA16" s="19">
        <f t="shared" si="16"/>
        <v>0.91304347826086951</v>
      </c>
      <c r="AB16">
        <f t="shared" si="17"/>
        <v>-392</v>
      </c>
      <c r="AC16" s="19">
        <f t="shared" si="18"/>
        <v>0.3253012048192771</v>
      </c>
      <c r="AD16">
        <f t="shared" si="19"/>
        <v>-461</v>
      </c>
      <c r="AE16" s="19">
        <f t="shared" si="20"/>
        <v>0.29076923076923078</v>
      </c>
    </row>
    <row r="17" spans="1:31">
      <c r="A17" s="9">
        <v>15</v>
      </c>
      <c r="B17" s="11" t="s">
        <v>57</v>
      </c>
      <c r="C17" s="12" t="s">
        <v>5</v>
      </c>
      <c r="D17" s="12" t="s">
        <v>9</v>
      </c>
      <c r="E17" s="13">
        <f t="shared" si="0"/>
        <v>187</v>
      </c>
      <c r="F17" s="17">
        <v>35</v>
      </c>
      <c r="G17" s="17">
        <v>19</v>
      </c>
      <c r="H17" s="17">
        <v>8</v>
      </c>
      <c r="I17" s="17">
        <v>24</v>
      </c>
      <c r="J17" s="17">
        <v>13</v>
      </c>
      <c r="K17" s="17">
        <v>13</v>
      </c>
      <c r="L17" s="17">
        <v>18</v>
      </c>
      <c r="M17" s="17">
        <v>22</v>
      </c>
      <c r="N17" s="17">
        <v>3</v>
      </c>
      <c r="O17" s="17">
        <v>9</v>
      </c>
      <c r="P17" s="17">
        <v>0</v>
      </c>
      <c r="Q17" s="17">
        <v>7</v>
      </c>
      <c r="R17" s="17">
        <f t="shared" si="5"/>
        <v>16</v>
      </c>
      <c r="S17" s="17">
        <v>7</v>
      </c>
      <c r="T17" s="17">
        <v>9</v>
      </c>
      <c r="U17" s="17"/>
      <c r="V17" s="17"/>
      <c r="W17" s="17"/>
      <c r="X17" s="27">
        <f t="shared" si="1"/>
        <v>14.384615384615385</v>
      </c>
      <c r="Y17" s="27">
        <f t="shared" si="2"/>
        <v>2.8769230769230769</v>
      </c>
      <c r="Z17">
        <f t="shared" si="15"/>
        <v>2</v>
      </c>
      <c r="AA17" s="19">
        <f t="shared" si="16"/>
        <v>0.98941798941798942</v>
      </c>
      <c r="AB17">
        <f t="shared" si="17"/>
        <v>-394</v>
      </c>
      <c r="AC17" s="19">
        <f t="shared" si="18"/>
        <v>0.32185886402753872</v>
      </c>
      <c r="AD17">
        <f t="shared" si="19"/>
        <v>-463</v>
      </c>
      <c r="AE17" s="19">
        <f t="shared" si="20"/>
        <v>0.28769230769230769</v>
      </c>
    </row>
    <row r="18" spans="1:31">
      <c r="A18" s="9">
        <v>16</v>
      </c>
      <c r="B18" s="11" t="s">
        <v>48</v>
      </c>
      <c r="C18" s="12" t="s">
        <v>49</v>
      </c>
      <c r="D18" s="12" t="s">
        <v>8</v>
      </c>
      <c r="E18" s="13">
        <f t="shared" si="0"/>
        <v>139</v>
      </c>
      <c r="F18" s="14">
        <v>16</v>
      </c>
      <c r="G18" s="14">
        <v>3</v>
      </c>
      <c r="H18" s="14">
        <v>20</v>
      </c>
      <c r="I18" s="14">
        <v>8</v>
      </c>
      <c r="J18" s="14">
        <v>10</v>
      </c>
      <c r="K18" s="14">
        <v>11</v>
      </c>
      <c r="L18" s="14">
        <v>20</v>
      </c>
      <c r="M18" s="14">
        <v>13</v>
      </c>
      <c r="N18" s="14">
        <v>12</v>
      </c>
      <c r="O18" s="14">
        <v>6</v>
      </c>
      <c r="P18" s="14">
        <v>4</v>
      </c>
      <c r="Q18" s="14">
        <v>16</v>
      </c>
      <c r="R18" s="14">
        <f t="shared" si="5"/>
        <v>0</v>
      </c>
      <c r="S18" s="14">
        <v>0</v>
      </c>
      <c r="T18" s="14"/>
      <c r="U18" s="14"/>
      <c r="V18" s="14"/>
      <c r="W18" s="14"/>
      <c r="X18" s="27">
        <f t="shared" si="1"/>
        <v>10.692307692307692</v>
      </c>
      <c r="Y18" s="27">
        <f t="shared" si="2"/>
        <v>2.1384615384615384</v>
      </c>
      <c r="Z18">
        <f t="shared" si="15"/>
        <v>48</v>
      </c>
      <c r="AA18" s="19">
        <f t="shared" si="16"/>
        <v>0.74331550802139035</v>
      </c>
      <c r="AB18">
        <f t="shared" si="17"/>
        <v>-442</v>
      </c>
      <c r="AC18" s="19">
        <f t="shared" si="18"/>
        <v>0.23924268502581755</v>
      </c>
      <c r="AD18">
        <f t="shared" si="19"/>
        <v>-511</v>
      </c>
      <c r="AE18" s="19">
        <f t="shared" si="20"/>
        <v>0.21384615384615385</v>
      </c>
    </row>
    <row r="19" spans="1:31">
      <c r="A19" s="9">
        <v>17</v>
      </c>
      <c r="B19" s="11" t="s">
        <v>58</v>
      </c>
      <c r="C19" s="12" t="s">
        <v>5</v>
      </c>
      <c r="D19" s="12" t="s">
        <v>9</v>
      </c>
      <c r="E19" s="13">
        <f t="shared" si="0"/>
        <v>110</v>
      </c>
      <c r="F19" s="17">
        <v>25</v>
      </c>
      <c r="G19" s="17">
        <v>13</v>
      </c>
      <c r="H19" s="17">
        <v>10</v>
      </c>
      <c r="I19" s="17">
        <v>7</v>
      </c>
      <c r="J19" s="17">
        <v>8</v>
      </c>
      <c r="K19" s="17">
        <v>9</v>
      </c>
      <c r="L19" s="17">
        <v>6</v>
      </c>
      <c r="M19" s="17">
        <v>19</v>
      </c>
      <c r="N19" s="17">
        <v>4</v>
      </c>
      <c r="O19" s="17">
        <v>3</v>
      </c>
      <c r="P19" s="17">
        <v>6</v>
      </c>
      <c r="Q19" s="17">
        <v>0</v>
      </c>
      <c r="R19" s="17">
        <f t="shared" si="5"/>
        <v>0</v>
      </c>
      <c r="S19" s="17">
        <v>0</v>
      </c>
      <c r="T19" s="17"/>
      <c r="U19" s="17"/>
      <c r="V19" s="17"/>
      <c r="W19" s="17"/>
      <c r="X19" s="27">
        <f t="shared" si="1"/>
        <v>8.4615384615384617</v>
      </c>
      <c r="Y19" s="27">
        <f t="shared" si="2"/>
        <v>1.6923076923076923</v>
      </c>
      <c r="Z19">
        <f t="shared" si="15"/>
        <v>29</v>
      </c>
      <c r="AA19" s="19">
        <f t="shared" si="16"/>
        <v>0.79136690647482011</v>
      </c>
      <c r="AB19">
        <f t="shared" si="17"/>
        <v>-471</v>
      </c>
      <c r="AC19" s="19">
        <f t="shared" si="18"/>
        <v>0.18932874354561102</v>
      </c>
      <c r="AD19">
        <f t="shared" si="19"/>
        <v>-540</v>
      </c>
      <c r="AE19" s="19">
        <f t="shared" si="20"/>
        <v>0.16923076923076924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48</v>
      </c>
      <c r="G24" s="2">
        <f>SUM($F3:G3)</f>
        <v>96</v>
      </c>
      <c r="H24" s="2">
        <f>SUM($F3:H3)</f>
        <v>142</v>
      </c>
      <c r="I24" s="2">
        <f>SUM($F3:I3)</f>
        <v>189</v>
      </c>
      <c r="J24" s="2">
        <f>SUM($F3:J3)</f>
        <v>232</v>
      </c>
      <c r="K24" s="2">
        <f>SUM($F3:K3)</f>
        <v>276</v>
      </c>
      <c r="L24" s="2">
        <f>SUM($F3:L3)</f>
        <v>321</v>
      </c>
      <c r="M24" s="2">
        <f>SUM($F3:M3)</f>
        <v>367</v>
      </c>
      <c r="N24" s="2">
        <f>SUM($F3:N3)</f>
        <v>409</v>
      </c>
      <c r="O24" s="2">
        <f>SUM($F3:O3)</f>
        <v>454</v>
      </c>
      <c r="P24" s="2">
        <f>SUM($F3:P3)</f>
        <v>493</v>
      </c>
      <c r="Q24" s="2">
        <f>SUM($F3:Q3)</f>
        <v>534</v>
      </c>
      <c r="R24" s="2">
        <f>SUM($F3:R3)</f>
        <v>581</v>
      </c>
    </row>
    <row r="25" spans="1:31">
      <c r="A25" s="5" t="s">
        <v>6</v>
      </c>
      <c r="B25" s="4" t="s">
        <v>16</v>
      </c>
      <c r="D25" s="2"/>
      <c r="F25" s="2">
        <f>SUM($F4:F4)</f>
        <v>39</v>
      </c>
      <c r="G25" s="2">
        <f>SUM($F4:G4)</f>
        <v>72</v>
      </c>
      <c r="H25" s="2">
        <f>SUM($F4:H4)</f>
        <v>114</v>
      </c>
      <c r="I25" s="2">
        <f>SUM($F4:I4)</f>
        <v>152</v>
      </c>
      <c r="J25" s="2">
        <f>SUM($F4:J4)</f>
        <v>183</v>
      </c>
      <c r="K25" s="2">
        <f>SUM($F4:K4)</f>
        <v>220</v>
      </c>
      <c r="L25" s="2">
        <f>SUM($F4:L4)</f>
        <v>260</v>
      </c>
      <c r="M25" s="2">
        <f>SUM($F4:M4)</f>
        <v>294</v>
      </c>
      <c r="N25" s="2">
        <f>SUM($F4:N4)</f>
        <v>329</v>
      </c>
      <c r="O25" s="2">
        <f>SUM($F4:O4)</f>
        <v>360</v>
      </c>
      <c r="P25" s="2">
        <f>SUM($F4:P4)</f>
        <v>390</v>
      </c>
      <c r="Q25" s="2">
        <f>SUM($F4:Q4)</f>
        <v>420</v>
      </c>
      <c r="R25" s="2">
        <f>SUM($F4:R4)</f>
        <v>462</v>
      </c>
    </row>
    <row r="26" spans="1:31">
      <c r="A26" s="5" t="s">
        <v>17</v>
      </c>
      <c r="B26" s="4" t="s">
        <v>18</v>
      </c>
      <c r="D26" s="2"/>
      <c r="F26" s="2">
        <f>SUM($F5:F5)</f>
        <v>46</v>
      </c>
      <c r="G26" s="2">
        <f>SUM($F5:G5)</f>
        <v>87</v>
      </c>
      <c r="H26" s="2">
        <f>SUM($F5:H5)</f>
        <v>130</v>
      </c>
      <c r="I26" s="2">
        <f>SUM($F5:I5)</f>
        <v>168</v>
      </c>
      <c r="J26" s="2">
        <f>SUM($F5:J5)</f>
        <v>202</v>
      </c>
      <c r="K26" s="2">
        <f>SUM($F5:K5)</f>
        <v>240</v>
      </c>
      <c r="L26" s="2">
        <f>SUM($F5:L5)</f>
        <v>267</v>
      </c>
      <c r="M26" s="2">
        <f>SUM($F5:M5)</f>
        <v>303</v>
      </c>
      <c r="N26" s="2">
        <f>SUM($F5:N5)</f>
        <v>324</v>
      </c>
      <c r="O26" s="2">
        <f>SUM($F5:O5)</f>
        <v>350</v>
      </c>
      <c r="P26" s="2">
        <f>SUM($F5:P5)</f>
        <v>384</v>
      </c>
      <c r="Q26" s="2">
        <f>SUM($F5:Q5)</f>
        <v>416</v>
      </c>
      <c r="R26" s="2">
        <f>SUM($F5:R5)</f>
        <v>459</v>
      </c>
    </row>
    <row r="27" spans="1:31">
      <c r="A27" s="5" t="s">
        <v>19</v>
      </c>
      <c r="B27" s="6" t="s">
        <v>20</v>
      </c>
      <c r="D27" s="2"/>
      <c r="F27" s="2">
        <f>SUM($F6:F6)</f>
        <v>43</v>
      </c>
      <c r="G27" s="2">
        <f>SUM($F6:G6)</f>
        <v>85</v>
      </c>
      <c r="H27" s="2">
        <f>SUM($F6:H6)</f>
        <v>126</v>
      </c>
      <c r="I27" s="2">
        <f>SUM($F6:I6)</f>
        <v>160</v>
      </c>
      <c r="J27" s="2">
        <f>SUM($F6:J6)</f>
        <v>194</v>
      </c>
      <c r="K27" s="2">
        <f>SUM($F6:K6)</f>
        <v>236</v>
      </c>
      <c r="L27" s="2">
        <f>SUM($F6:L6)</f>
        <v>276</v>
      </c>
      <c r="M27" s="2">
        <f>SUM($F6:M6)</f>
        <v>309</v>
      </c>
      <c r="N27" s="2">
        <f>SUM($F6:N6)</f>
        <v>334</v>
      </c>
      <c r="O27" s="2">
        <f>SUM($F6:O6)</f>
        <v>349</v>
      </c>
      <c r="P27" s="2">
        <f>SUM($F6:P6)</f>
        <v>376</v>
      </c>
      <c r="Q27" s="2">
        <f>SUM($F6:Q6)</f>
        <v>413</v>
      </c>
      <c r="R27" s="2">
        <f>SUM($F6:R6)</f>
        <v>441</v>
      </c>
    </row>
    <row r="28" spans="1:31">
      <c r="A28" s="7"/>
      <c r="D28" s="2"/>
      <c r="F28" s="2">
        <f>SUM($F7:F7)</f>
        <v>37</v>
      </c>
      <c r="G28" s="2">
        <f>SUM($F7:G7)</f>
        <v>77</v>
      </c>
      <c r="H28" s="2">
        <f>SUM($F7:H7)</f>
        <v>114</v>
      </c>
      <c r="I28" s="2">
        <f>SUM($F7:I7)</f>
        <v>151</v>
      </c>
      <c r="J28" s="2">
        <f>SUM($F7:J7)</f>
        <v>192</v>
      </c>
      <c r="K28" s="2">
        <f>SUM($F7:K7)</f>
        <v>226</v>
      </c>
      <c r="L28" s="2">
        <f>SUM($F7:L7)</f>
        <v>255</v>
      </c>
      <c r="M28" s="2">
        <f>SUM($F7:M7)</f>
        <v>288</v>
      </c>
      <c r="N28" s="2">
        <f>SUM($F7:N7)</f>
        <v>308</v>
      </c>
      <c r="O28" s="2">
        <f>SUM($F7:O7)</f>
        <v>330</v>
      </c>
      <c r="P28" s="2">
        <f>SUM($F7:P7)</f>
        <v>354</v>
      </c>
      <c r="Q28" s="2">
        <f>SUM($F7:Q7)</f>
        <v>381</v>
      </c>
      <c r="R28" s="2">
        <f>SUM($F7:R7)</f>
        <v>420</v>
      </c>
    </row>
    <row r="29" spans="1:31">
      <c r="A29" s="7"/>
      <c r="B29" s="4" t="s">
        <v>21</v>
      </c>
      <c r="D29" s="2"/>
      <c r="F29" s="2">
        <f>SUM($F8:F8)</f>
        <v>23</v>
      </c>
      <c r="G29" s="2">
        <f>SUM($F8:G8)</f>
        <v>54</v>
      </c>
      <c r="H29" s="2">
        <f>SUM($F8:H8)</f>
        <v>94</v>
      </c>
      <c r="I29" s="2">
        <f>SUM($F8:I8)</f>
        <v>134</v>
      </c>
      <c r="J29" s="2">
        <f>SUM($F8:J8)</f>
        <v>165</v>
      </c>
      <c r="K29" s="2">
        <f>SUM($F8:K8)</f>
        <v>182</v>
      </c>
      <c r="L29" s="2">
        <f>SUM($F8:L8)</f>
        <v>213</v>
      </c>
      <c r="M29" s="2">
        <f>SUM($F8:M8)</f>
        <v>244</v>
      </c>
      <c r="N29" s="2">
        <f>SUM($F8:N8)</f>
        <v>284</v>
      </c>
      <c r="O29" s="2">
        <f>SUM($F8:O8)</f>
        <v>320</v>
      </c>
      <c r="P29" s="2">
        <f>SUM($F8:P8)</f>
        <v>352</v>
      </c>
      <c r="Q29" s="2">
        <f>SUM($F8:Q8)</f>
        <v>380</v>
      </c>
      <c r="R29" s="2">
        <f>SUM($F8:R8)</f>
        <v>417</v>
      </c>
    </row>
    <row r="30" spans="1:31">
      <c r="F30" s="2">
        <f>SUM($F9:F9)</f>
        <v>31</v>
      </c>
      <c r="G30" s="2">
        <f>SUM($F9:G9)</f>
        <v>63</v>
      </c>
      <c r="H30" s="2">
        <f>SUM($F9:H9)</f>
        <v>99</v>
      </c>
      <c r="I30" s="2">
        <f>SUM($F9:I9)</f>
        <v>143</v>
      </c>
      <c r="J30" s="2">
        <f>SUM($F9:J9)</f>
        <v>173</v>
      </c>
      <c r="K30" s="2">
        <f>SUM($F9:K9)</f>
        <v>205</v>
      </c>
      <c r="L30" s="2">
        <f>SUM($F9:L9)</f>
        <v>238</v>
      </c>
      <c r="M30" s="2">
        <f>SUM($F9:M9)</f>
        <v>270</v>
      </c>
      <c r="N30" s="2">
        <f>SUM($F9:N9)</f>
        <v>304</v>
      </c>
      <c r="O30" s="2">
        <f>SUM($F9:O9)</f>
        <v>334</v>
      </c>
      <c r="P30" s="2">
        <f>SUM($F9:P9)</f>
        <v>347</v>
      </c>
      <c r="Q30" s="2">
        <f>SUM($F9:Q9)</f>
        <v>373</v>
      </c>
      <c r="R30" s="2">
        <f>SUM($F9:R9)</f>
        <v>410</v>
      </c>
    </row>
    <row r="31" spans="1:31">
      <c r="F31" s="2">
        <f>SUM($F10:F10)</f>
        <v>40</v>
      </c>
      <c r="G31" s="2">
        <f>SUM($F10:G10)</f>
        <v>76</v>
      </c>
      <c r="H31" s="2">
        <f>SUM($F10:H10)</f>
        <v>112</v>
      </c>
      <c r="I31" s="2">
        <f>SUM($F10:I10)</f>
        <v>147</v>
      </c>
      <c r="J31" s="2">
        <f>SUM($F10:J10)</f>
        <v>183</v>
      </c>
      <c r="K31" s="2">
        <f>SUM($F10:K10)</f>
        <v>213</v>
      </c>
      <c r="L31" s="2">
        <f>SUM($F10:L10)</f>
        <v>242</v>
      </c>
      <c r="M31" s="2">
        <f>SUM($F10:M10)</f>
        <v>271</v>
      </c>
      <c r="N31" s="2">
        <f>SUM($F10:N10)</f>
        <v>301</v>
      </c>
      <c r="O31" s="2">
        <f>SUM($F10:O10)</f>
        <v>331</v>
      </c>
      <c r="P31" s="2">
        <f>SUM($F10:P10)</f>
        <v>352</v>
      </c>
      <c r="Q31" s="2">
        <f>SUM($F10:Q10)</f>
        <v>375</v>
      </c>
      <c r="R31" s="2">
        <f>SUM($F10:R10)</f>
        <v>398</v>
      </c>
    </row>
    <row r="32" spans="1:31">
      <c r="F32" s="2">
        <f>SUM($F11:F11)</f>
        <v>42</v>
      </c>
      <c r="G32" s="2">
        <f>SUM($F11:G11)</f>
        <v>79</v>
      </c>
      <c r="H32" s="2">
        <f>SUM($F11:H11)</f>
        <v>117</v>
      </c>
      <c r="I32" s="2">
        <f>SUM($F11:I11)</f>
        <v>148</v>
      </c>
      <c r="J32" s="2">
        <f>SUM($F11:J11)</f>
        <v>178</v>
      </c>
      <c r="K32" s="2">
        <f>SUM($F11:K11)</f>
        <v>205</v>
      </c>
      <c r="L32" s="2">
        <f>SUM($F11:L11)</f>
        <v>233</v>
      </c>
      <c r="M32" s="2">
        <f>SUM($F11:M11)</f>
        <v>260</v>
      </c>
      <c r="N32" s="2">
        <f>SUM($F11:N11)</f>
        <v>281</v>
      </c>
      <c r="O32" s="2">
        <f>SUM($F11:O11)</f>
        <v>309</v>
      </c>
      <c r="P32" s="2">
        <f>SUM($F11:P11)</f>
        <v>336</v>
      </c>
      <c r="Q32" s="2">
        <f>SUM($F11:Q11)</f>
        <v>357</v>
      </c>
      <c r="R32" s="2">
        <f>SUM($F11:R11)</f>
        <v>387</v>
      </c>
    </row>
    <row r="33" spans="5:18">
      <c r="F33" s="2">
        <f>SUM($F12:F12)</f>
        <v>26</v>
      </c>
      <c r="G33" s="2">
        <f>SUM($F12:G12)</f>
        <v>50</v>
      </c>
      <c r="H33" s="2">
        <f>SUM($F12:H12)</f>
        <v>82</v>
      </c>
      <c r="I33" s="2">
        <f>SUM($F12:I12)</f>
        <v>115</v>
      </c>
      <c r="J33" s="2">
        <f>SUM($F12:J12)</f>
        <v>138</v>
      </c>
      <c r="K33" s="2">
        <f>SUM($F12:K12)</f>
        <v>167</v>
      </c>
      <c r="L33" s="2">
        <f>SUM($F12:L12)</f>
        <v>190</v>
      </c>
      <c r="M33" s="2">
        <f>SUM($F12:M12)</f>
        <v>212</v>
      </c>
      <c r="N33" s="2">
        <f>SUM($F12:N12)</f>
        <v>224</v>
      </c>
      <c r="O33" s="2">
        <f>SUM($F12:O12)</f>
        <v>232</v>
      </c>
      <c r="P33" s="2">
        <f>SUM($F12:P12)</f>
        <v>243</v>
      </c>
      <c r="Q33" s="2">
        <f>SUM($F12:Q12)</f>
        <v>265</v>
      </c>
      <c r="R33" s="2">
        <f>SUM($F12:R12)</f>
        <v>302</v>
      </c>
    </row>
    <row r="34" spans="5:18">
      <c r="F34" s="2">
        <f>SUM($F13:F13)</f>
        <v>24</v>
      </c>
      <c r="G34" s="2">
        <f>SUM($F13:G13)</f>
        <v>55</v>
      </c>
      <c r="H34" s="2">
        <f>SUM($F13:H13)</f>
        <v>93</v>
      </c>
      <c r="I34" s="2">
        <f>SUM($F13:I13)</f>
        <v>129</v>
      </c>
      <c r="J34" s="2">
        <f>SUM($F13:J13)</f>
        <v>169</v>
      </c>
      <c r="K34" s="2">
        <f>SUM($F13:K13)</f>
        <v>194</v>
      </c>
      <c r="L34" s="2">
        <f>SUM($F13:L13)</f>
        <v>220</v>
      </c>
      <c r="M34" s="2">
        <f>SUM($F13:M13)</f>
        <v>256</v>
      </c>
      <c r="N34" s="2">
        <f>SUM($F13:N13)</f>
        <v>269</v>
      </c>
      <c r="O34" s="2">
        <f>SUM($F13:O13)</f>
        <v>292</v>
      </c>
      <c r="P34" s="2">
        <f>SUM($F13:P13)</f>
        <v>292</v>
      </c>
      <c r="Q34" s="2">
        <f>SUM($F13:Q13)</f>
        <v>292</v>
      </c>
      <c r="R34" s="2">
        <f>SUM($F13:R13)</f>
        <v>292</v>
      </c>
    </row>
    <row r="35" spans="5:18">
      <c r="F35" s="2">
        <f>SUM($F14:F14)</f>
        <v>18</v>
      </c>
      <c r="G35" s="2">
        <f>SUM($F14:G14)</f>
        <v>36</v>
      </c>
      <c r="H35" s="2">
        <f>SUM($F14:H14)</f>
        <v>73</v>
      </c>
      <c r="I35" s="2">
        <f>SUM($F14:I14)</f>
        <v>87</v>
      </c>
      <c r="J35" s="2">
        <f>SUM($F14:J14)</f>
        <v>102</v>
      </c>
      <c r="K35" s="2">
        <f>SUM($F14:K14)</f>
        <v>121</v>
      </c>
      <c r="L35" s="2">
        <f>SUM($F14:L14)</f>
        <v>135</v>
      </c>
      <c r="M35" s="2">
        <f>SUM($F14:M14)</f>
        <v>157</v>
      </c>
      <c r="N35" s="2">
        <f>SUM($F14:N14)</f>
        <v>173</v>
      </c>
      <c r="O35" s="2">
        <f>SUM($F14:O14)</f>
        <v>186</v>
      </c>
      <c r="P35" s="2">
        <f>SUM($F14:P14)</f>
        <v>204</v>
      </c>
      <c r="Q35" s="2">
        <f>SUM($F14:Q14)</f>
        <v>207</v>
      </c>
      <c r="R35" s="2">
        <f>SUM($F14:R14)</f>
        <v>223</v>
      </c>
    </row>
    <row r="36" spans="5:18">
      <c r="F36" s="2">
        <f>SUM($F15:F15)</f>
        <v>17</v>
      </c>
      <c r="G36" s="2">
        <f>SUM($F15:G15)</f>
        <v>38</v>
      </c>
      <c r="H36" s="2">
        <f>SUM($F15:H15)</f>
        <v>53</v>
      </c>
      <c r="I36" s="2">
        <f>SUM($F15:I15)</f>
        <v>83</v>
      </c>
      <c r="J36" s="2">
        <f>SUM($F15:J15)</f>
        <v>96</v>
      </c>
      <c r="K36" s="2">
        <f>SUM($F15:K15)</f>
        <v>105</v>
      </c>
      <c r="L36" s="2">
        <f>SUM($F15:L15)</f>
        <v>125</v>
      </c>
      <c r="M36" s="2">
        <f>SUM($F15:M15)</f>
        <v>143</v>
      </c>
      <c r="N36" s="2">
        <f>SUM($F15:N15)</f>
        <v>158</v>
      </c>
      <c r="O36" s="2">
        <f>SUM($F15:O15)</f>
        <v>167</v>
      </c>
      <c r="P36" s="2">
        <f>SUM($F15:P15)</f>
        <v>192</v>
      </c>
      <c r="Q36" s="2">
        <f>SUM($F15:Q15)</f>
        <v>204</v>
      </c>
      <c r="R36" s="2">
        <f>SUM($F15:R15)</f>
        <v>207</v>
      </c>
    </row>
    <row r="37" spans="5:18">
      <c r="F37" s="2">
        <f>SUM($F16:F16)</f>
        <v>16</v>
      </c>
      <c r="G37" s="2">
        <f>SUM($F16:G16)</f>
        <v>48</v>
      </c>
      <c r="H37" s="2">
        <f>SUM($F16:H16)</f>
        <v>74</v>
      </c>
      <c r="I37" s="2">
        <f>SUM($F16:I16)</f>
        <v>91</v>
      </c>
      <c r="J37" s="2">
        <f>SUM($F16:J16)</f>
        <v>91</v>
      </c>
      <c r="K37" s="2">
        <f>SUM($F16:K16)</f>
        <v>112</v>
      </c>
      <c r="L37" s="2">
        <f>SUM($F16:L16)</f>
        <v>123</v>
      </c>
      <c r="M37" s="2">
        <f>SUM($F16:M16)</f>
        <v>128</v>
      </c>
      <c r="N37" s="2">
        <f>SUM($F16:N16)</f>
        <v>130</v>
      </c>
      <c r="O37" s="2">
        <f>SUM($F16:O16)</f>
        <v>148</v>
      </c>
      <c r="P37" s="2">
        <f>SUM($F16:P16)</f>
        <v>157</v>
      </c>
      <c r="Q37" s="2">
        <f>SUM($F16:Q16)</f>
        <v>166</v>
      </c>
      <c r="R37" s="2">
        <f>SUM($F16:R16)</f>
        <v>189</v>
      </c>
    </row>
    <row r="38" spans="5:18">
      <c r="F38" s="2">
        <f>SUM($F17:F17)</f>
        <v>35</v>
      </c>
      <c r="G38" s="2">
        <f>SUM($F17:G17)</f>
        <v>54</v>
      </c>
      <c r="H38" s="2">
        <f>SUM($F17:H17)</f>
        <v>62</v>
      </c>
      <c r="I38" s="2">
        <f>SUM($F17:I17)</f>
        <v>86</v>
      </c>
      <c r="J38" s="2">
        <f>SUM($F17:J17)</f>
        <v>99</v>
      </c>
      <c r="K38" s="2">
        <f>SUM($F17:K17)</f>
        <v>112</v>
      </c>
      <c r="L38" s="2">
        <f>SUM($F17:L17)</f>
        <v>130</v>
      </c>
      <c r="M38" s="2">
        <f>SUM($F17:M17)</f>
        <v>152</v>
      </c>
      <c r="N38" s="2">
        <f>SUM($F17:N17)</f>
        <v>155</v>
      </c>
      <c r="O38" s="2">
        <f>SUM($F17:O17)</f>
        <v>164</v>
      </c>
      <c r="P38" s="2">
        <f>SUM($F17:P17)</f>
        <v>164</v>
      </c>
      <c r="Q38" s="2">
        <f>SUM($F17:Q17)</f>
        <v>171</v>
      </c>
      <c r="R38" s="2">
        <f>SUM($F17:R17)</f>
        <v>187</v>
      </c>
    </row>
    <row r="39" spans="5:18">
      <c r="F39" s="2">
        <f>SUM($F18:F18)</f>
        <v>16</v>
      </c>
      <c r="G39" s="2">
        <f>SUM($F18:G18)</f>
        <v>19</v>
      </c>
      <c r="H39" s="2">
        <f>SUM($F18:H18)</f>
        <v>39</v>
      </c>
      <c r="I39" s="2">
        <f>SUM($F18:I18)</f>
        <v>47</v>
      </c>
      <c r="J39" s="2">
        <f>SUM($F18:J18)</f>
        <v>57</v>
      </c>
      <c r="K39" s="2">
        <f>SUM($F18:K18)</f>
        <v>68</v>
      </c>
      <c r="L39" s="2">
        <f>SUM($F18:L18)</f>
        <v>88</v>
      </c>
      <c r="M39" s="2">
        <f>SUM($F18:M18)</f>
        <v>101</v>
      </c>
      <c r="N39" s="2">
        <f>SUM($F18:N18)</f>
        <v>113</v>
      </c>
      <c r="O39" s="2">
        <f>SUM($F18:O18)</f>
        <v>119</v>
      </c>
      <c r="P39" s="2">
        <f>SUM($F18:P18)</f>
        <v>123</v>
      </c>
      <c r="Q39" s="2">
        <f>SUM($F18:Q18)</f>
        <v>139</v>
      </c>
      <c r="R39" s="2">
        <f>SUM($F18:R18)</f>
        <v>139</v>
      </c>
    </row>
    <row r="40" spans="5:18">
      <c r="F40" s="2">
        <f>MAX(F24:F34)</f>
        <v>48</v>
      </c>
      <c r="G40" s="2">
        <f t="shared" ref="G40:R40" si="21">MAX(G24:G34)</f>
        <v>96</v>
      </c>
      <c r="H40" s="2">
        <f t="shared" si="21"/>
        <v>142</v>
      </c>
      <c r="I40" s="2">
        <f t="shared" si="21"/>
        <v>189</v>
      </c>
      <c r="J40" s="2">
        <f t="shared" si="21"/>
        <v>232</v>
      </c>
      <c r="K40" s="2">
        <f t="shared" si="21"/>
        <v>276</v>
      </c>
      <c r="L40" s="2">
        <f t="shared" si="21"/>
        <v>321</v>
      </c>
      <c r="M40" s="2">
        <f t="shared" si="21"/>
        <v>367</v>
      </c>
      <c r="N40" s="2">
        <f t="shared" si="21"/>
        <v>409</v>
      </c>
      <c r="O40" s="2">
        <f t="shared" si="21"/>
        <v>454</v>
      </c>
      <c r="P40" s="2">
        <f t="shared" si="21"/>
        <v>493</v>
      </c>
      <c r="Q40" s="2">
        <f t="shared" si="21"/>
        <v>534</v>
      </c>
      <c r="R40" s="2">
        <f t="shared" si="21"/>
        <v>581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1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"Stanley" Stańczyk</v>
      </c>
      <c r="F46" s="8">
        <f t="shared" ref="F46:R61" si="24">F25/F$40</f>
        <v>0.8125</v>
      </c>
      <c r="G46" s="8">
        <f t="shared" si="24"/>
        <v>0.75</v>
      </c>
      <c r="H46" s="8">
        <f t="shared" si="24"/>
        <v>0.80281690140845074</v>
      </c>
      <c r="I46" s="8">
        <f t="shared" si="24"/>
        <v>0.80423280423280419</v>
      </c>
      <c r="J46" s="8">
        <f t="shared" si="24"/>
        <v>0.78879310344827591</v>
      </c>
      <c r="K46" s="8">
        <f t="shared" si="24"/>
        <v>0.79710144927536231</v>
      </c>
      <c r="L46" s="8">
        <f t="shared" si="24"/>
        <v>0.8099688473520249</v>
      </c>
      <c r="M46" s="8">
        <f t="shared" si="24"/>
        <v>0.80108991825613074</v>
      </c>
      <c r="N46" s="8">
        <f t="shared" si="24"/>
        <v>0.80440097799511001</v>
      </c>
      <c r="O46" s="8">
        <f t="shared" si="24"/>
        <v>0.79295154185022021</v>
      </c>
      <c r="P46" s="8">
        <f t="shared" si="24"/>
        <v>0.79107505070993911</v>
      </c>
      <c r="Q46" s="8">
        <f t="shared" si="24"/>
        <v>0.7865168539325843</v>
      </c>
      <c r="R46" s="8">
        <f t="shared" si="24"/>
        <v>0.79518072289156627</v>
      </c>
    </row>
    <row r="47" spans="5:18">
      <c r="E47" s="1" t="str">
        <f t="shared" si="22"/>
        <v>Kostiantyn "Kostek" Fedotov</v>
      </c>
      <c r="F47" s="8">
        <f t="shared" si="24"/>
        <v>0.95833333333333337</v>
      </c>
      <c r="G47" s="8">
        <f t="shared" si="24"/>
        <v>0.90625</v>
      </c>
      <c r="H47" s="8">
        <f t="shared" si="24"/>
        <v>0.91549295774647887</v>
      </c>
      <c r="I47" s="8">
        <f t="shared" si="24"/>
        <v>0.88888888888888884</v>
      </c>
      <c r="J47" s="8">
        <f t="shared" si="24"/>
        <v>0.87068965517241381</v>
      </c>
      <c r="K47" s="8">
        <f t="shared" si="24"/>
        <v>0.86956521739130432</v>
      </c>
      <c r="L47" s="8">
        <f t="shared" si="24"/>
        <v>0.83177570093457942</v>
      </c>
      <c r="M47" s="8">
        <f t="shared" si="24"/>
        <v>0.82561307901907355</v>
      </c>
      <c r="N47" s="8">
        <f t="shared" si="24"/>
        <v>0.79217603911980439</v>
      </c>
      <c r="O47" s="8">
        <f t="shared" si="24"/>
        <v>0.77092511013215859</v>
      </c>
      <c r="P47" s="8">
        <f t="shared" si="24"/>
        <v>0.77890466531440161</v>
      </c>
      <c r="Q47" s="8">
        <f t="shared" si="24"/>
        <v>0.77902621722846443</v>
      </c>
      <c r="R47" s="8">
        <f t="shared" si="24"/>
        <v>0.79001721170395867</v>
      </c>
    </row>
    <row r="48" spans="5:18">
      <c r="E48" s="1" t="str">
        <f t="shared" si="22"/>
        <v>Radosław "Shogun" Wiśniewski</v>
      </c>
      <c r="F48" s="8">
        <f t="shared" si="24"/>
        <v>0.89583333333333337</v>
      </c>
      <c r="G48" s="8">
        <f t="shared" si="24"/>
        <v>0.88541666666666663</v>
      </c>
      <c r="H48" s="8">
        <f t="shared" si="24"/>
        <v>0.88732394366197187</v>
      </c>
      <c r="I48" s="8">
        <f t="shared" si="24"/>
        <v>0.84656084656084651</v>
      </c>
      <c r="J48" s="8">
        <f t="shared" si="24"/>
        <v>0.83620689655172409</v>
      </c>
      <c r="K48" s="8">
        <f t="shared" si="24"/>
        <v>0.85507246376811596</v>
      </c>
      <c r="L48" s="8">
        <f t="shared" si="24"/>
        <v>0.85981308411214952</v>
      </c>
      <c r="M48" s="8">
        <f t="shared" si="24"/>
        <v>0.84196185286103542</v>
      </c>
      <c r="N48" s="8">
        <f t="shared" si="24"/>
        <v>0.81662591687041564</v>
      </c>
      <c r="O48" s="8">
        <f t="shared" si="24"/>
        <v>0.7687224669603524</v>
      </c>
      <c r="P48" s="8">
        <f t="shared" si="24"/>
        <v>0.76267748478701824</v>
      </c>
      <c r="Q48" s="8">
        <f t="shared" si="24"/>
        <v>0.77340823970037453</v>
      </c>
      <c r="R48" s="8">
        <f t="shared" si="24"/>
        <v>0.75903614457831325</v>
      </c>
    </row>
    <row r="49" spans="5:18">
      <c r="E49" s="1" t="str">
        <f t="shared" si="22"/>
        <v>Krzysztof "Madereiro" Piękniewski</v>
      </c>
      <c r="F49" s="8">
        <f t="shared" si="24"/>
        <v>0.77083333333333337</v>
      </c>
      <c r="G49" s="8">
        <f t="shared" si="24"/>
        <v>0.80208333333333337</v>
      </c>
      <c r="H49" s="8">
        <f t="shared" si="24"/>
        <v>0.80281690140845074</v>
      </c>
      <c r="I49" s="8">
        <f t="shared" si="24"/>
        <v>0.79894179894179895</v>
      </c>
      <c r="J49" s="8">
        <f t="shared" si="24"/>
        <v>0.82758620689655171</v>
      </c>
      <c r="K49" s="8">
        <f t="shared" si="24"/>
        <v>0.8188405797101449</v>
      </c>
      <c r="L49" s="8">
        <f t="shared" si="24"/>
        <v>0.79439252336448596</v>
      </c>
      <c r="M49" s="8">
        <f t="shared" si="24"/>
        <v>0.78474114441416898</v>
      </c>
      <c r="N49" s="8">
        <f t="shared" si="24"/>
        <v>0.75305623471882643</v>
      </c>
      <c r="O49" s="8">
        <f t="shared" si="24"/>
        <v>0.72687224669603523</v>
      </c>
      <c r="P49" s="8">
        <f t="shared" si="24"/>
        <v>0.71805273833671401</v>
      </c>
      <c r="Q49" s="8">
        <f t="shared" si="24"/>
        <v>0.7134831460674157</v>
      </c>
      <c r="R49" s="8">
        <f t="shared" si="24"/>
        <v>0.72289156626506024</v>
      </c>
    </row>
    <row r="50" spans="5:18">
      <c r="E50" s="1" t="str">
        <f t="shared" si="22"/>
        <v>Krzysztof "FAZIK" Brzeziński</v>
      </c>
      <c r="F50" s="8">
        <f t="shared" si="24"/>
        <v>0.47916666666666669</v>
      </c>
      <c r="G50" s="8">
        <f t="shared" si="24"/>
        <v>0.5625</v>
      </c>
      <c r="H50" s="8">
        <f t="shared" si="24"/>
        <v>0.6619718309859155</v>
      </c>
      <c r="I50" s="8">
        <f t="shared" si="24"/>
        <v>0.70899470899470896</v>
      </c>
      <c r="J50" s="8">
        <f t="shared" si="24"/>
        <v>0.71120689655172409</v>
      </c>
      <c r="K50" s="8">
        <f t="shared" si="24"/>
        <v>0.65942028985507251</v>
      </c>
      <c r="L50" s="8">
        <f t="shared" si="24"/>
        <v>0.66355140186915884</v>
      </c>
      <c r="M50" s="8">
        <f t="shared" si="24"/>
        <v>0.66485013623978206</v>
      </c>
      <c r="N50" s="8">
        <f t="shared" si="24"/>
        <v>0.69437652811735939</v>
      </c>
      <c r="O50" s="8">
        <f t="shared" si="24"/>
        <v>0.70484581497797361</v>
      </c>
      <c r="P50" s="8">
        <f t="shared" si="24"/>
        <v>0.71399594320486814</v>
      </c>
      <c r="Q50" s="8">
        <f t="shared" si="24"/>
        <v>0.71161048689138573</v>
      </c>
      <c r="R50" s="8">
        <f t="shared" si="24"/>
        <v>0.71772805507745263</v>
      </c>
    </row>
    <row r="51" spans="5:18">
      <c r="E51" s="1" t="str">
        <f t="shared" si="22"/>
        <v>Robert "Gata" Piechota</v>
      </c>
      <c r="F51" s="8">
        <f t="shared" si="24"/>
        <v>0.64583333333333337</v>
      </c>
      <c r="G51" s="8">
        <f t="shared" si="24"/>
        <v>0.65625</v>
      </c>
      <c r="H51" s="8">
        <f t="shared" si="24"/>
        <v>0.69718309859154926</v>
      </c>
      <c r="I51" s="8">
        <f t="shared" si="24"/>
        <v>0.75661375661375663</v>
      </c>
      <c r="J51" s="8">
        <f t="shared" si="24"/>
        <v>0.74568965517241381</v>
      </c>
      <c r="K51" s="8">
        <f t="shared" si="24"/>
        <v>0.74275362318840576</v>
      </c>
      <c r="L51" s="8">
        <f t="shared" si="24"/>
        <v>0.74143302180685355</v>
      </c>
      <c r="M51" s="8">
        <f t="shared" si="24"/>
        <v>0.73569482288828336</v>
      </c>
      <c r="N51" s="8">
        <f t="shared" si="24"/>
        <v>0.74327628361858189</v>
      </c>
      <c r="O51" s="8">
        <f t="shared" si="24"/>
        <v>0.73568281938325997</v>
      </c>
      <c r="P51" s="8">
        <f t="shared" si="24"/>
        <v>0.70385395537525353</v>
      </c>
      <c r="Q51" s="8">
        <f t="shared" si="24"/>
        <v>0.69850187265917607</v>
      </c>
      <c r="R51" s="8">
        <f t="shared" si="24"/>
        <v>0.70567986230636837</v>
      </c>
    </row>
    <row r="52" spans="5:18">
      <c r="E52" s="1" t="str">
        <f t="shared" si="22"/>
        <v>Dariusz Kułaga</v>
      </c>
      <c r="F52" s="8">
        <f t="shared" si="24"/>
        <v>0.83333333333333337</v>
      </c>
      <c r="G52" s="8">
        <f t="shared" si="24"/>
        <v>0.79166666666666663</v>
      </c>
      <c r="H52" s="8">
        <f t="shared" si="24"/>
        <v>0.78873239436619713</v>
      </c>
      <c r="I52" s="8">
        <f t="shared" si="24"/>
        <v>0.77777777777777779</v>
      </c>
      <c r="J52" s="8">
        <f t="shared" si="24"/>
        <v>0.78879310344827591</v>
      </c>
      <c r="K52" s="8">
        <f t="shared" si="24"/>
        <v>0.77173913043478259</v>
      </c>
      <c r="L52" s="8">
        <f t="shared" si="24"/>
        <v>0.75389408099688471</v>
      </c>
      <c r="M52" s="8">
        <f t="shared" si="24"/>
        <v>0.73841961852861038</v>
      </c>
      <c r="N52" s="8">
        <f t="shared" si="24"/>
        <v>0.73594132029339854</v>
      </c>
      <c r="O52" s="8">
        <f t="shared" si="24"/>
        <v>0.72907488986784141</v>
      </c>
      <c r="P52" s="8">
        <f t="shared" si="24"/>
        <v>0.71399594320486814</v>
      </c>
      <c r="Q52" s="8">
        <f t="shared" si="24"/>
        <v>0.702247191011236</v>
      </c>
      <c r="R52" s="8">
        <f t="shared" si="24"/>
        <v>0.68502581755593805</v>
      </c>
    </row>
    <row r="53" spans="5:18">
      <c r="E53" s="1" t="str">
        <f t="shared" si="22"/>
        <v>Paulina Szyca</v>
      </c>
      <c r="F53" s="8">
        <f t="shared" si="24"/>
        <v>0.875</v>
      </c>
      <c r="G53" s="8">
        <f t="shared" si="24"/>
        <v>0.82291666666666663</v>
      </c>
      <c r="H53" s="8">
        <f t="shared" si="24"/>
        <v>0.823943661971831</v>
      </c>
      <c r="I53" s="8">
        <f t="shared" si="24"/>
        <v>0.78306878306878303</v>
      </c>
      <c r="J53" s="8">
        <f t="shared" si="24"/>
        <v>0.76724137931034486</v>
      </c>
      <c r="K53" s="8">
        <f t="shared" si="24"/>
        <v>0.74275362318840576</v>
      </c>
      <c r="L53" s="8">
        <f t="shared" si="24"/>
        <v>0.72585669781931461</v>
      </c>
      <c r="M53" s="8">
        <f t="shared" si="24"/>
        <v>0.70844686648501365</v>
      </c>
      <c r="N53" s="8">
        <f t="shared" si="24"/>
        <v>0.68704156479217604</v>
      </c>
      <c r="O53" s="8">
        <f t="shared" si="24"/>
        <v>0.68061674008810569</v>
      </c>
      <c r="P53" s="8">
        <f t="shared" si="24"/>
        <v>0.68154158215010141</v>
      </c>
      <c r="Q53" s="8">
        <f t="shared" si="24"/>
        <v>0.6685393258426966</v>
      </c>
      <c r="R53" s="8">
        <f t="shared" si="24"/>
        <v>0.66609294320137691</v>
      </c>
    </row>
    <row r="54" spans="5:18">
      <c r="E54" s="1" t="str">
        <f t="shared" si="22"/>
        <v>Leszek "Haris" Jęczkowski</v>
      </c>
      <c r="F54" s="8">
        <f t="shared" si="24"/>
        <v>0.54166666666666663</v>
      </c>
      <c r="G54" s="8">
        <f t="shared" si="24"/>
        <v>0.52083333333333337</v>
      </c>
      <c r="H54" s="8">
        <f t="shared" si="24"/>
        <v>0.57746478873239437</v>
      </c>
      <c r="I54" s="8">
        <f t="shared" si="24"/>
        <v>0.60846560846560849</v>
      </c>
      <c r="J54" s="8">
        <f t="shared" si="24"/>
        <v>0.59482758620689657</v>
      </c>
      <c r="K54" s="8">
        <f t="shared" si="24"/>
        <v>0.60507246376811596</v>
      </c>
      <c r="L54" s="8">
        <f t="shared" si="24"/>
        <v>0.59190031152647971</v>
      </c>
      <c r="M54" s="8">
        <f t="shared" si="24"/>
        <v>0.57765667574931878</v>
      </c>
      <c r="N54" s="8">
        <f t="shared" si="24"/>
        <v>0.5476772616136919</v>
      </c>
      <c r="O54" s="8">
        <f t="shared" si="24"/>
        <v>0.51101321585903081</v>
      </c>
      <c r="P54" s="8">
        <f t="shared" si="24"/>
        <v>0.49290060851926976</v>
      </c>
      <c r="Q54" s="8">
        <f t="shared" si="24"/>
        <v>0.49625468164794007</v>
      </c>
      <c r="R54" s="8">
        <f t="shared" si="24"/>
        <v>0.51979345955249567</v>
      </c>
    </row>
    <row r="55" spans="5:18">
      <c r="E55" s="1" t="str">
        <f t="shared" si="22"/>
        <v>Jan Kuciński</v>
      </c>
      <c r="F55" s="8">
        <f t="shared" si="24"/>
        <v>0.5</v>
      </c>
      <c r="G55" s="8">
        <f t="shared" si="24"/>
        <v>0.57291666666666663</v>
      </c>
      <c r="H55" s="8">
        <f t="shared" si="24"/>
        <v>0.65492957746478875</v>
      </c>
      <c r="I55" s="8">
        <f t="shared" si="24"/>
        <v>0.68253968253968256</v>
      </c>
      <c r="J55" s="8">
        <f t="shared" si="24"/>
        <v>0.72844827586206895</v>
      </c>
      <c r="K55" s="8">
        <f t="shared" si="24"/>
        <v>0.70289855072463769</v>
      </c>
      <c r="L55" s="8">
        <f t="shared" si="24"/>
        <v>0.68535825545171336</v>
      </c>
      <c r="M55" s="8">
        <f t="shared" si="24"/>
        <v>0.6975476839237057</v>
      </c>
      <c r="N55" s="8">
        <f t="shared" si="24"/>
        <v>0.65770171149144252</v>
      </c>
      <c r="O55" s="8">
        <f t="shared" si="24"/>
        <v>0.64317180616740088</v>
      </c>
      <c r="P55" s="8">
        <f t="shared" si="24"/>
        <v>0.59229208924949295</v>
      </c>
      <c r="Q55" s="8">
        <f t="shared" si="24"/>
        <v>0.54681647940074907</v>
      </c>
      <c r="R55" s="8">
        <f t="shared" si="24"/>
        <v>0.5025817555938038</v>
      </c>
    </row>
    <row r="56" spans="5:18">
      <c r="E56" s="1" t="str">
        <f t="shared" si="22"/>
        <v>Karol Kliczkowski</v>
      </c>
      <c r="F56" s="8">
        <f t="shared" si="24"/>
        <v>0.375</v>
      </c>
      <c r="G56" s="8">
        <f t="shared" si="24"/>
        <v>0.375</v>
      </c>
      <c r="H56" s="8">
        <f t="shared" si="24"/>
        <v>0.5140845070422535</v>
      </c>
      <c r="I56" s="8">
        <f t="shared" si="24"/>
        <v>0.46031746031746029</v>
      </c>
      <c r="J56" s="8">
        <f t="shared" si="24"/>
        <v>0.43965517241379309</v>
      </c>
      <c r="K56" s="8">
        <f t="shared" si="24"/>
        <v>0.43840579710144928</v>
      </c>
      <c r="L56" s="8">
        <f t="shared" si="24"/>
        <v>0.42056074766355139</v>
      </c>
      <c r="M56" s="8">
        <f t="shared" si="24"/>
        <v>0.42779291553133514</v>
      </c>
      <c r="N56" s="8">
        <f t="shared" si="24"/>
        <v>0.42298288508557458</v>
      </c>
      <c r="O56" s="8">
        <f t="shared" si="24"/>
        <v>0.40969162995594716</v>
      </c>
      <c r="P56" s="8">
        <f t="shared" si="24"/>
        <v>0.41379310344827586</v>
      </c>
      <c r="Q56" s="8">
        <f t="shared" si="24"/>
        <v>0.38764044943820225</v>
      </c>
      <c r="R56" s="8">
        <f t="shared" si="24"/>
        <v>0.38382099827882959</v>
      </c>
    </row>
    <row r="57" spans="5:18">
      <c r="E57" s="1" t="str">
        <f t="shared" si="22"/>
        <v>Marek Czerski</v>
      </c>
      <c r="F57" s="8">
        <f t="shared" si="24"/>
        <v>0.35416666666666669</v>
      </c>
      <c r="G57" s="8">
        <f t="shared" si="24"/>
        <v>0.39583333333333331</v>
      </c>
      <c r="H57" s="8">
        <f t="shared" si="24"/>
        <v>0.37323943661971831</v>
      </c>
      <c r="I57" s="8">
        <f t="shared" si="24"/>
        <v>0.43915343915343913</v>
      </c>
      <c r="J57" s="8">
        <f t="shared" si="24"/>
        <v>0.41379310344827586</v>
      </c>
      <c r="K57" s="8">
        <f t="shared" si="24"/>
        <v>0.38043478260869568</v>
      </c>
      <c r="L57" s="8">
        <f t="shared" si="24"/>
        <v>0.38940809968847351</v>
      </c>
      <c r="M57" s="8">
        <f t="shared" si="24"/>
        <v>0.38964577656675747</v>
      </c>
      <c r="N57" s="8">
        <f t="shared" si="24"/>
        <v>0.38630806845965771</v>
      </c>
      <c r="O57" s="8">
        <f t="shared" si="24"/>
        <v>0.36784140969162998</v>
      </c>
      <c r="P57" s="8">
        <f t="shared" si="24"/>
        <v>0.38945233265720081</v>
      </c>
      <c r="Q57" s="8">
        <f t="shared" si="24"/>
        <v>0.38202247191011235</v>
      </c>
      <c r="R57" s="8">
        <f t="shared" si="24"/>
        <v>0.35628227194492257</v>
      </c>
    </row>
    <row r="58" spans="5:18">
      <c r="E58" s="1" t="str">
        <f t="shared" si="22"/>
        <v>Przemysław Frochlich</v>
      </c>
      <c r="F58" s="8">
        <f t="shared" si="24"/>
        <v>0.33333333333333331</v>
      </c>
      <c r="G58" s="8">
        <f t="shared" si="24"/>
        <v>0.5</v>
      </c>
      <c r="H58" s="8">
        <f t="shared" si="24"/>
        <v>0.52112676056338025</v>
      </c>
      <c r="I58" s="8">
        <f t="shared" si="24"/>
        <v>0.48148148148148145</v>
      </c>
      <c r="J58" s="8">
        <f t="shared" si="24"/>
        <v>0.39224137931034481</v>
      </c>
      <c r="K58" s="8">
        <f t="shared" si="24"/>
        <v>0.40579710144927539</v>
      </c>
      <c r="L58" s="8">
        <f t="shared" si="24"/>
        <v>0.38317757009345793</v>
      </c>
      <c r="M58" s="8">
        <f t="shared" si="24"/>
        <v>0.34877384196185285</v>
      </c>
      <c r="N58" s="8">
        <f t="shared" si="24"/>
        <v>0.31784841075794623</v>
      </c>
      <c r="O58" s="8">
        <f t="shared" si="24"/>
        <v>0.32599118942731276</v>
      </c>
      <c r="P58" s="8">
        <f t="shared" si="24"/>
        <v>0.31845841784989859</v>
      </c>
      <c r="Q58" s="8">
        <f t="shared" si="24"/>
        <v>0.31086142322097376</v>
      </c>
      <c r="R58" s="8">
        <f t="shared" si="24"/>
        <v>0.3253012048192771</v>
      </c>
    </row>
    <row r="59" spans="5:18">
      <c r="E59" s="1" t="str">
        <f t="shared" si="22"/>
        <v>Dorota Janiszewska</v>
      </c>
      <c r="F59" s="8">
        <f t="shared" si="24"/>
        <v>0.72916666666666663</v>
      </c>
      <c r="G59" s="8">
        <f t="shared" si="24"/>
        <v>0.5625</v>
      </c>
      <c r="H59" s="8">
        <f t="shared" si="24"/>
        <v>0.43661971830985913</v>
      </c>
      <c r="I59" s="8">
        <f t="shared" si="24"/>
        <v>0.455026455026455</v>
      </c>
      <c r="J59" s="8">
        <f t="shared" si="24"/>
        <v>0.42672413793103448</v>
      </c>
      <c r="K59" s="8">
        <f t="shared" si="24"/>
        <v>0.40579710144927539</v>
      </c>
      <c r="L59" s="8">
        <f t="shared" si="24"/>
        <v>0.40498442367601245</v>
      </c>
      <c r="M59" s="8">
        <f t="shared" si="24"/>
        <v>0.41416893732970028</v>
      </c>
      <c r="N59" s="8">
        <f t="shared" si="24"/>
        <v>0.37897310513447435</v>
      </c>
      <c r="O59" s="8">
        <f t="shared" si="24"/>
        <v>0.36123348017621143</v>
      </c>
      <c r="P59" s="8">
        <f t="shared" si="24"/>
        <v>0.33265720081135902</v>
      </c>
      <c r="Q59" s="8">
        <f t="shared" si="24"/>
        <v>0.3202247191011236</v>
      </c>
      <c r="R59" s="8">
        <f t="shared" si="24"/>
        <v>0.32185886402753872</v>
      </c>
    </row>
    <row r="60" spans="5:18">
      <c r="E60" s="1" t="str">
        <f t="shared" si="22"/>
        <v>Krystyna Mazurkiewicz-Palacz</v>
      </c>
      <c r="F60" s="8">
        <f t="shared" si="24"/>
        <v>0.33333333333333331</v>
      </c>
      <c r="G60" s="8">
        <f t="shared" si="24"/>
        <v>0.19791666666666666</v>
      </c>
      <c r="H60" s="8">
        <f t="shared" si="24"/>
        <v>0.27464788732394368</v>
      </c>
      <c r="I60" s="8">
        <f t="shared" si="24"/>
        <v>0.24867724867724866</v>
      </c>
      <c r="J60" s="8">
        <f t="shared" si="24"/>
        <v>0.24568965517241378</v>
      </c>
      <c r="K60" s="8">
        <f t="shared" si="24"/>
        <v>0.24637681159420291</v>
      </c>
      <c r="L60" s="8">
        <f t="shared" si="24"/>
        <v>0.27414330218068533</v>
      </c>
      <c r="M60" s="8">
        <f t="shared" si="24"/>
        <v>0.27520435967302453</v>
      </c>
      <c r="N60" s="8">
        <f t="shared" si="24"/>
        <v>0.27628361858190709</v>
      </c>
      <c r="O60" s="8">
        <f t="shared" si="24"/>
        <v>0.2621145374449339</v>
      </c>
      <c r="P60" s="8">
        <f t="shared" si="24"/>
        <v>0.24949290060851928</v>
      </c>
      <c r="Q60" s="8">
        <f t="shared" si="24"/>
        <v>0.26029962546816482</v>
      </c>
      <c r="R60" s="8">
        <f t="shared" si="24"/>
        <v>0.23924268502581755</v>
      </c>
    </row>
    <row r="61" spans="5:18">
      <c r="E61" s="1" t="str">
        <f t="shared" si="22"/>
        <v>Katarzyna Chybowska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50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51"/>
      <c r="T1" s="51"/>
      <c r="U1" s="51"/>
      <c r="V1" s="51"/>
      <c r="W1" s="51"/>
      <c r="X1" s="22" t="s">
        <v>32</v>
      </c>
      <c r="Y1" s="22" t="s">
        <v>33</v>
      </c>
      <c r="Z1" s="43" t="s">
        <v>23</v>
      </c>
      <c r="AA1" s="43"/>
      <c r="AB1" s="43"/>
      <c r="AC1" s="43"/>
      <c r="AD1" s="20" t="s">
        <v>26</v>
      </c>
      <c r="AE1" s="37">
        <v>650</v>
      </c>
    </row>
    <row r="2" spans="1:31">
      <c r="A2" s="45"/>
      <c r="B2" s="45"/>
      <c r="C2" s="45"/>
      <c r="D2" s="47"/>
      <c r="E2" s="50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38">
        <v>0</v>
      </c>
      <c r="T2" s="38">
        <v>1</v>
      </c>
      <c r="U2" s="29">
        <v>2</v>
      </c>
      <c r="V2" s="39">
        <v>3</v>
      </c>
      <c r="W2" s="40">
        <v>4</v>
      </c>
      <c r="Z2" t="s">
        <v>24</v>
      </c>
      <c r="AA2" s="7" t="s">
        <v>30</v>
      </c>
      <c r="AB2" t="s">
        <v>22</v>
      </c>
      <c r="AC2" s="7" t="s">
        <v>30</v>
      </c>
      <c r="AD2" t="s">
        <v>25</v>
      </c>
      <c r="AE2" s="7" t="s">
        <v>30</v>
      </c>
    </row>
    <row r="3" spans="1:31">
      <c r="A3" s="9">
        <v>1</v>
      </c>
      <c r="B3" s="15" t="s">
        <v>29</v>
      </c>
      <c r="C3" s="10" t="s">
        <v>5</v>
      </c>
      <c r="D3" s="16" t="s">
        <v>6</v>
      </c>
      <c r="E3" s="13">
        <f t="shared" ref="E3:E13" si="0">SUM(F3:R3)</f>
        <v>579</v>
      </c>
      <c r="F3" s="17">
        <v>47</v>
      </c>
      <c r="G3" s="17">
        <v>49</v>
      </c>
      <c r="H3" s="17">
        <v>46</v>
      </c>
      <c r="I3" s="17">
        <v>45</v>
      </c>
      <c r="J3" s="17">
        <v>46</v>
      </c>
      <c r="K3" s="17">
        <v>44</v>
      </c>
      <c r="L3" s="17">
        <v>35</v>
      </c>
      <c r="M3" s="17">
        <v>46</v>
      </c>
      <c r="N3" s="17">
        <v>35</v>
      </c>
      <c r="O3" s="17">
        <v>45</v>
      </c>
      <c r="P3" s="17">
        <v>46</v>
      </c>
      <c r="Q3" s="17">
        <v>47</v>
      </c>
      <c r="R3" s="17">
        <f>SUM(S3:W3)</f>
        <v>48</v>
      </c>
      <c r="S3" s="17">
        <v>9</v>
      </c>
      <c r="T3" s="17">
        <v>10</v>
      </c>
      <c r="U3" s="17">
        <v>10</v>
      </c>
      <c r="V3" s="17">
        <v>9</v>
      </c>
      <c r="W3" s="17">
        <v>10</v>
      </c>
      <c r="X3" s="27">
        <f t="shared" ref="X3:X13" si="1">E3/13</f>
        <v>44.53846153846154</v>
      </c>
      <c r="Y3" s="27">
        <f t="shared" ref="Y3:Y13" si="2">X3/5</f>
        <v>8.907692307692308</v>
      </c>
      <c r="AD3">
        <f t="shared" ref="AD3:AD7" si="3">E3-$AE$1</f>
        <v>-71</v>
      </c>
      <c r="AE3" s="19">
        <f t="shared" ref="AE3:AE7" si="4">E3/$AE$1</f>
        <v>0.89076923076923076</v>
      </c>
    </row>
    <row r="4" spans="1:31">
      <c r="A4" s="9">
        <v>2</v>
      </c>
      <c r="B4" s="11" t="s">
        <v>27</v>
      </c>
      <c r="C4" s="12" t="s">
        <v>5</v>
      </c>
      <c r="D4" s="12" t="s">
        <v>9</v>
      </c>
      <c r="E4" s="13">
        <f t="shared" si="0"/>
        <v>492</v>
      </c>
      <c r="F4" s="18">
        <v>38</v>
      </c>
      <c r="G4" s="18">
        <v>39</v>
      </c>
      <c r="H4" s="18">
        <v>37</v>
      </c>
      <c r="I4" s="18">
        <v>42</v>
      </c>
      <c r="J4" s="14">
        <v>36</v>
      </c>
      <c r="K4" s="14">
        <v>36</v>
      </c>
      <c r="L4" s="14">
        <v>39</v>
      </c>
      <c r="M4" s="14">
        <v>40</v>
      </c>
      <c r="N4" s="14">
        <v>28</v>
      </c>
      <c r="O4" s="14">
        <v>41</v>
      </c>
      <c r="P4" s="14">
        <v>36</v>
      </c>
      <c r="Q4" s="14">
        <v>36</v>
      </c>
      <c r="R4" s="14">
        <f t="shared" ref="R4:R13" si="5">SUM(S4:W4)</f>
        <v>44</v>
      </c>
      <c r="S4" s="14">
        <v>9</v>
      </c>
      <c r="T4" s="14">
        <v>9</v>
      </c>
      <c r="U4" s="14">
        <v>9</v>
      </c>
      <c r="V4" s="14">
        <v>9</v>
      </c>
      <c r="W4" s="14">
        <v>8</v>
      </c>
      <c r="X4" s="27">
        <f t="shared" si="1"/>
        <v>37.846153846153847</v>
      </c>
      <c r="Y4" s="27">
        <f t="shared" si="2"/>
        <v>7.569230769230769</v>
      </c>
      <c r="Z4">
        <f>E3-E4</f>
        <v>87</v>
      </c>
      <c r="AA4" s="19">
        <f t="shared" ref="AA4:AA7" si="6">E4/E3</f>
        <v>0.84974093264248707</v>
      </c>
      <c r="AB4">
        <f t="shared" ref="AB4:AB7" si="7">E4-E$3</f>
        <v>-87</v>
      </c>
      <c r="AC4" s="19">
        <f t="shared" ref="AC4:AC7" si="8">E4/E$3</f>
        <v>0.84974093264248707</v>
      </c>
      <c r="AD4">
        <f t="shared" si="3"/>
        <v>-158</v>
      </c>
      <c r="AE4" s="19">
        <f t="shared" si="4"/>
        <v>0.75692307692307692</v>
      </c>
    </row>
    <row r="5" spans="1:31">
      <c r="A5" s="9">
        <v>3</v>
      </c>
      <c r="B5" s="11" t="s">
        <v>28</v>
      </c>
      <c r="C5" s="12" t="s">
        <v>5</v>
      </c>
      <c r="D5" s="12" t="s">
        <v>37</v>
      </c>
      <c r="E5" s="13">
        <f t="shared" si="0"/>
        <v>457</v>
      </c>
      <c r="F5" s="17">
        <v>33</v>
      </c>
      <c r="G5" s="17">
        <v>32</v>
      </c>
      <c r="H5" s="17">
        <v>43</v>
      </c>
      <c r="I5" s="17">
        <v>40</v>
      </c>
      <c r="J5" s="17">
        <v>33</v>
      </c>
      <c r="K5" s="17">
        <v>34</v>
      </c>
      <c r="L5" s="17">
        <v>40</v>
      </c>
      <c r="M5" s="17">
        <v>32</v>
      </c>
      <c r="N5" s="17">
        <v>34</v>
      </c>
      <c r="O5" s="17">
        <v>27</v>
      </c>
      <c r="P5" s="17">
        <v>32</v>
      </c>
      <c r="Q5" s="17">
        <v>33</v>
      </c>
      <c r="R5" s="17">
        <f t="shared" si="5"/>
        <v>44</v>
      </c>
      <c r="S5" s="17">
        <v>9</v>
      </c>
      <c r="T5" s="17">
        <v>9</v>
      </c>
      <c r="U5" s="17">
        <v>8</v>
      </c>
      <c r="V5" s="17">
        <v>9</v>
      </c>
      <c r="W5" s="17">
        <v>9</v>
      </c>
      <c r="X5" s="27">
        <f t="shared" si="1"/>
        <v>35.153846153846153</v>
      </c>
      <c r="Y5" s="27">
        <f t="shared" si="2"/>
        <v>7.0307692307692307</v>
      </c>
      <c r="Z5">
        <f t="shared" ref="Z5:Z10" si="9">E4-E5</f>
        <v>35</v>
      </c>
      <c r="AA5" s="19">
        <f t="shared" si="6"/>
        <v>0.92886178861788615</v>
      </c>
      <c r="AB5">
        <f t="shared" si="7"/>
        <v>-122</v>
      </c>
      <c r="AC5" s="19">
        <f t="shared" si="8"/>
        <v>0.78929188255613125</v>
      </c>
      <c r="AD5">
        <f t="shared" si="3"/>
        <v>-193</v>
      </c>
      <c r="AE5" s="19">
        <f t="shared" si="4"/>
        <v>0.70307692307692304</v>
      </c>
    </row>
    <row r="6" spans="1:31">
      <c r="A6" s="9">
        <v>4</v>
      </c>
      <c r="B6" s="11" t="s">
        <v>31</v>
      </c>
      <c r="C6" s="12" t="s">
        <v>5</v>
      </c>
      <c r="D6" s="12" t="s">
        <v>37</v>
      </c>
      <c r="E6" s="13">
        <f t="shared" si="0"/>
        <v>445</v>
      </c>
      <c r="F6" s="14">
        <v>34</v>
      </c>
      <c r="G6" s="14">
        <v>40</v>
      </c>
      <c r="H6" s="14">
        <v>38</v>
      </c>
      <c r="I6" s="14">
        <v>32</v>
      </c>
      <c r="J6" s="14">
        <v>26</v>
      </c>
      <c r="K6" s="14">
        <v>33</v>
      </c>
      <c r="L6" s="14">
        <v>39</v>
      </c>
      <c r="M6" s="14">
        <v>44</v>
      </c>
      <c r="N6" s="14">
        <v>27</v>
      </c>
      <c r="O6" s="14">
        <v>29</v>
      </c>
      <c r="P6" s="14">
        <v>30</v>
      </c>
      <c r="Q6" s="14">
        <v>30</v>
      </c>
      <c r="R6" s="14">
        <f t="shared" si="5"/>
        <v>43</v>
      </c>
      <c r="S6" s="14">
        <v>9</v>
      </c>
      <c r="T6" s="14">
        <v>9</v>
      </c>
      <c r="U6" s="14">
        <v>10</v>
      </c>
      <c r="V6" s="14">
        <v>7</v>
      </c>
      <c r="W6" s="14">
        <v>8</v>
      </c>
      <c r="X6" s="27">
        <f t="shared" si="1"/>
        <v>34.230769230769234</v>
      </c>
      <c r="Y6" s="27">
        <f t="shared" si="2"/>
        <v>6.8461538461538467</v>
      </c>
      <c r="Z6">
        <f t="shared" si="9"/>
        <v>12</v>
      </c>
      <c r="AA6" s="19">
        <f t="shared" si="6"/>
        <v>0.97374179431072205</v>
      </c>
      <c r="AB6">
        <f t="shared" si="7"/>
        <v>-134</v>
      </c>
      <c r="AC6" s="19">
        <f t="shared" si="8"/>
        <v>0.76856649395509502</v>
      </c>
      <c r="AD6">
        <f t="shared" si="3"/>
        <v>-205</v>
      </c>
      <c r="AE6" s="19">
        <f t="shared" si="4"/>
        <v>0.68461538461538463</v>
      </c>
    </row>
    <row r="7" spans="1:31">
      <c r="A7" s="9">
        <v>5</v>
      </c>
      <c r="B7" s="11" t="s">
        <v>38</v>
      </c>
      <c r="C7" s="12" t="s">
        <v>40</v>
      </c>
      <c r="D7" s="12" t="s">
        <v>8</v>
      </c>
      <c r="E7" s="13">
        <f t="shared" si="0"/>
        <v>383</v>
      </c>
      <c r="F7" s="17">
        <v>42</v>
      </c>
      <c r="G7" s="17">
        <v>35</v>
      </c>
      <c r="H7" s="17">
        <v>31</v>
      </c>
      <c r="I7" s="17">
        <v>41</v>
      </c>
      <c r="J7" s="17">
        <v>31</v>
      </c>
      <c r="K7" s="17">
        <v>27</v>
      </c>
      <c r="L7" s="17">
        <v>38</v>
      </c>
      <c r="M7" s="17">
        <v>37</v>
      </c>
      <c r="N7" s="17">
        <v>18</v>
      </c>
      <c r="O7" s="17">
        <v>14</v>
      </c>
      <c r="P7" s="17">
        <v>10</v>
      </c>
      <c r="Q7" s="17">
        <v>19</v>
      </c>
      <c r="R7" s="17">
        <f t="shared" si="5"/>
        <v>40</v>
      </c>
      <c r="S7" s="17">
        <v>7</v>
      </c>
      <c r="T7" s="17">
        <v>7</v>
      </c>
      <c r="U7" s="17">
        <v>8</v>
      </c>
      <c r="V7" s="17">
        <v>9</v>
      </c>
      <c r="W7" s="17">
        <v>9</v>
      </c>
      <c r="X7" s="27">
        <f t="shared" si="1"/>
        <v>29.46153846153846</v>
      </c>
      <c r="Y7" s="27">
        <f t="shared" si="2"/>
        <v>5.8923076923076918</v>
      </c>
      <c r="Z7">
        <f t="shared" si="9"/>
        <v>62</v>
      </c>
      <c r="AA7" s="19">
        <f t="shared" si="6"/>
        <v>0.86067415730337082</v>
      </c>
      <c r="AB7">
        <f t="shared" si="7"/>
        <v>-196</v>
      </c>
      <c r="AC7" s="19">
        <f t="shared" si="8"/>
        <v>0.66148531951640754</v>
      </c>
      <c r="AD7">
        <f t="shared" si="3"/>
        <v>-267</v>
      </c>
      <c r="AE7" s="19">
        <f t="shared" si="4"/>
        <v>0.58923076923076922</v>
      </c>
    </row>
    <row r="8" spans="1:31">
      <c r="A8" s="9">
        <v>6</v>
      </c>
      <c r="B8" s="11" t="s">
        <v>7</v>
      </c>
      <c r="C8" s="10" t="s">
        <v>5</v>
      </c>
      <c r="D8" s="16" t="s">
        <v>9</v>
      </c>
      <c r="E8" s="13">
        <f t="shared" si="0"/>
        <v>375</v>
      </c>
      <c r="F8" s="18">
        <v>34</v>
      </c>
      <c r="G8" s="18">
        <v>38</v>
      </c>
      <c r="H8" s="18">
        <v>27</v>
      </c>
      <c r="I8" s="18">
        <v>33</v>
      </c>
      <c r="J8" s="18">
        <v>22</v>
      </c>
      <c r="K8" s="18">
        <v>28</v>
      </c>
      <c r="L8" s="18">
        <v>34</v>
      </c>
      <c r="M8" s="18">
        <v>24</v>
      </c>
      <c r="N8" s="18">
        <v>31</v>
      </c>
      <c r="O8" s="18">
        <v>29</v>
      </c>
      <c r="P8" s="18">
        <v>30</v>
      </c>
      <c r="Q8" s="18">
        <v>26</v>
      </c>
      <c r="R8" s="18">
        <f t="shared" si="5"/>
        <v>19</v>
      </c>
      <c r="S8" s="18">
        <v>10</v>
      </c>
      <c r="T8" s="18">
        <v>7</v>
      </c>
      <c r="U8" s="18">
        <v>2</v>
      </c>
      <c r="V8" s="18"/>
      <c r="W8" s="18"/>
      <c r="X8" s="27">
        <f t="shared" si="1"/>
        <v>28.846153846153847</v>
      </c>
      <c r="Y8" s="27">
        <f t="shared" si="2"/>
        <v>5.7692307692307692</v>
      </c>
      <c r="Z8">
        <f t="shared" si="9"/>
        <v>8</v>
      </c>
      <c r="AA8" s="19">
        <f>E8/E7</f>
        <v>0.97911227154046998</v>
      </c>
      <c r="AB8">
        <f>E8-E$3</f>
        <v>-204</v>
      </c>
      <c r="AC8" s="19">
        <f>E8/E$3</f>
        <v>0.64766839378238339</v>
      </c>
      <c r="AD8">
        <f>E8-$AE$1</f>
        <v>-275</v>
      </c>
      <c r="AE8" s="19">
        <f>E8/$AE$1</f>
        <v>0.57692307692307687</v>
      </c>
    </row>
    <row r="9" spans="1:31">
      <c r="A9" s="9">
        <v>7</v>
      </c>
      <c r="B9" s="11" t="s">
        <v>39</v>
      </c>
      <c r="C9" s="12" t="s">
        <v>5</v>
      </c>
      <c r="D9" s="12" t="s">
        <v>6</v>
      </c>
      <c r="E9" s="13">
        <f t="shared" si="0"/>
        <v>362</v>
      </c>
      <c r="F9" s="17">
        <v>31</v>
      </c>
      <c r="G9" s="17">
        <v>32</v>
      </c>
      <c r="H9" s="17">
        <v>27</v>
      </c>
      <c r="I9" s="17">
        <v>38</v>
      </c>
      <c r="J9" s="17">
        <v>26</v>
      </c>
      <c r="K9" s="17">
        <v>30</v>
      </c>
      <c r="L9" s="17">
        <v>25</v>
      </c>
      <c r="M9" s="17">
        <v>26</v>
      </c>
      <c r="N9" s="17">
        <v>26</v>
      </c>
      <c r="O9" s="17">
        <v>29</v>
      </c>
      <c r="P9" s="17">
        <v>31</v>
      </c>
      <c r="Q9" s="17">
        <v>13</v>
      </c>
      <c r="R9" s="17">
        <f t="shared" si="5"/>
        <v>28</v>
      </c>
      <c r="S9" s="17">
        <v>5</v>
      </c>
      <c r="T9" s="17">
        <v>8</v>
      </c>
      <c r="U9" s="17">
        <v>9</v>
      </c>
      <c r="V9" s="17">
        <v>6</v>
      </c>
      <c r="W9" s="17"/>
      <c r="X9" s="27">
        <f t="shared" si="1"/>
        <v>27.846153846153847</v>
      </c>
      <c r="Y9" s="27">
        <f t="shared" si="2"/>
        <v>5.569230769230769</v>
      </c>
      <c r="Z9">
        <f t="shared" si="9"/>
        <v>13</v>
      </c>
      <c r="AA9" s="19">
        <f t="shared" ref="AA9:AA10" si="10">E9/E8</f>
        <v>0.96533333333333338</v>
      </c>
      <c r="AB9">
        <f t="shared" ref="AB9:AB10" si="11">E9-E$3</f>
        <v>-217</v>
      </c>
      <c r="AC9" s="19">
        <f t="shared" ref="AC9:AC10" si="12">E9/E$3</f>
        <v>0.62521588946459417</v>
      </c>
      <c r="AD9">
        <f t="shared" ref="AD9:AD10" si="13">E9-$AE$1</f>
        <v>-288</v>
      </c>
      <c r="AE9" s="19">
        <f t="shared" ref="AE9:AE10" si="14">E9/$AE$1</f>
        <v>0.55692307692307697</v>
      </c>
    </row>
    <row r="10" spans="1:31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360</v>
      </c>
      <c r="F10" s="18">
        <v>32</v>
      </c>
      <c r="G10" s="18">
        <v>33</v>
      </c>
      <c r="H10" s="18">
        <v>35</v>
      </c>
      <c r="I10" s="18">
        <v>30</v>
      </c>
      <c r="J10" s="14">
        <v>32</v>
      </c>
      <c r="K10" s="14">
        <v>30</v>
      </c>
      <c r="L10" s="14">
        <v>17</v>
      </c>
      <c r="M10" s="14">
        <v>35</v>
      </c>
      <c r="N10" s="14">
        <v>19</v>
      </c>
      <c r="O10" s="14">
        <v>24</v>
      </c>
      <c r="P10" s="14">
        <v>27</v>
      </c>
      <c r="Q10" s="14">
        <v>19</v>
      </c>
      <c r="R10" s="14">
        <f t="shared" si="5"/>
        <v>27</v>
      </c>
      <c r="S10" s="14">
        <v>4</v>
      </c>
      <c r="T10" s="14">
        <v>9</v>
      </c>
      <c r="U10" s="14">
        <v>10</v>
      </c>
      <c r="V10" s="14">
        <v>4</v>
      </c>
      <c r="W10" s="14"/>
      <c r="X10" s="27">
        <f t="shared" si="1"/>
        <v>27.692307692307693</v>
      </c>
      <c r="Y10" s="27">
        <f t="shared" si="2"/>
        <v>5.5384615384615383</v>
      </c>
      <c r="Z10">
        <f t="shared" si="9"/>
        <v>2</v>
      </c>
      <c r="AA10" s="19">
        <f t="shared" si="10"/>
        <v>0.99447513812154698</v>
      </c>
      <c r="AB10">
        <f t="shared" si="11"/>
        <v>-219</v>
      </c>
      <c r="AC10" s="19">
        <f t="shared" si="12"/>
        <v>0.62176165803108807</v>
      </c>
      <c r="AD10">
        <f t="shared" si="13"/>
        <v>-290</v>
      </c>
      <c r="AE10" s="19">
        <f t="shared" si="14"/>
        <v>0.55384615384615388</v>
      </c>
    </row>
    <row r="11" spans="1:31">
      <c r="A11" s="9">
        <v>9</v>
      </c>
      <c r="B11" s="11" t="s">
        <v>45</v>
      </c>
      <c r="C11" s="10" t="s">
        <v>5</v>
      </c>
      <c r="D11" s="16" t="s">
        <v>6</v>
      </c>
      <c r="E11" s="13">
        <f t="shared" si="0"/>
        <v>292</v>
      </c>
      <c r="F11" s="17">
        <v>31</v>
      </c>
      <c r="G11" s="17">
        <v>19</v>
      </c>
      <c r="H11" s="17">
        <v>27</v>
      </c>
      <c r="I11" s="17">
        <v>36</v>
      </c>
      <c r="J11" s="17">
        <v>29</v>
      </c>
      <c r="K11" s="17">
        <v>22</v>
      </c>
      <c r="L11" s="17">
        <v>14</v>
      </c>
      <c r="M11" s="17">
        <v>20</v>
      </c>
      <c r="N11" s="17">
        <v>11</v>
      </c>
      <c r="O11" s="17">
        <v>20</v>
      </c>
      <c r="P11" s="17">
        <v>26</v>
      </c>
      <c r="Q11" s="17">
        <v>22</v>
      </c>
      <c r="R11" s="17">
        <f t="shared" si="5"/>
        <v>15</v>
      </c>
      <c r="S11" s="17">
        <v>4</v>
      </c>
      <c r="T11" s="17">
        <v>5</v>
      </c>
      <c r="U11" s="17">
        <v>6</v>
      </c>
      <c r="V11" s="17"/>
      <c r="W11" s="17"/>
      <c r="X11" s="27">
        <f t="shared" si="1"/>
        <v>22.46153846153846</v>
      </c>
      <c r="Y11" s="27">
        <f t="shared" si="2"/>
        <v>4.4923076923076923</v>
      </c>
      <c r="Z11">
        <f>E10-E11</f>
        <v>68</v>
      </c>
      <c r="AA11" s="19">
        <f>E11/E10</f>
        <v>0.81111111111111112</v>
      </c>
      <c r="AB11">
        <f>E11-E$3</f>
        <v>-287</v>
      </c>
      <c r="AC11" s="19">
        <f>E11/E$3</f>
        <v>0.50431778929188253</v>
      </c>
      <c r="AD11">
        <f>E11-$AE$1</f>
        <v>-358</v>
      </c>
      <c r="AE11" s="19">
        <f>E11/$AE$1</f>
        <v>0.44923076923076921</v>
      </c>
    </row>
    <row r="12" spans="1:31">
      <c r="A12" s="9">
        <v>10</v>
      </c>
      <c r="B12" s="11" t="s">
        <v>46</v>
      </c>
      <c r="C12" s="12" t="s">
        <v>5</v>
      </c>
      <c r="D12" s="12" t="s">
        <v>6</v>
      </c>
      <c r="E12" s="13">
        <f t="shared" si="0"/>
        <v>277</v>
      </c>
      <c r="F12" s="18">
        <v>32</v>
      </c>
      <c r="G12" s="18">
        <v>18</v>
      </c>
      <c r="H12" s="18">
        <v>18</v>
      </c>
      <c r="I12" s="18">
        <v>21</v>
      </c>
      <c r="J12" s="14">
        <v>26</v>
      </c>
      <c r="K12" s="14">
        <v>18</v>
      </c>
      <c r="L12" s="14">
        <v>21</v>
      </c>
      <c r="M12" s="14">
        <v>21</v>
      </c>
      <c r="N12" s="14">
        <v>17</v>
      </c>
      <c r="O12" s="14">
        <v>28</v>
      </c>
      <c r="P12" s="14">
        <v>9</v>
      </c>
      <c r="Q12" s="14">
        <v>15</v>
      </c>
      <c r="R12" s="14">
        <f t="shared" si="5"/>
        <v>33</v>
      </c>
      <c r="S12" s="14">
        <v>5</v>
      </c>
      <c r="T12" s="14">
        <v>6</v>
      </c>
      <c r="U12" s="14">
        <v>8</v>
      </c>
      <c r="V12" s="14">
        <v>7</v>
      </c>
      <c r="W12" s="14">
        <v>7</v>
      </c>
      <c r="X12" s="27">
        <f t="shared" si="1"/>
        <v>21.307692307692307</v>
      </c>
      <c r="Y12" s="27">
        <f t="shared" si="2"/>
        <v>4.2615384615384615</v>
      </c>
      <c r="Z12">
        <f>E11-E12</f>
        <v>15</v>
      </c>
      <c r="AA12" s="19">
        <f>E12/E11</f>
        <v>0.94863013698630139</v>
      </c>
      <c r="AB12">
        <f>E12-E$3</f>
        <v>-302</v>
      </c>
      <c r="AC12" s="19">
        <f>E12/E$3</f>
        <v>0.47841105354058722</v>
      </c>
      <c r="AD12">
        <f>E12-$AE$1</f>
        <v>-373</v>
      </c>
      <c r="AE12" s="19">
        <f>E12/$AE$1</f>
        <v>0.42615384615384616</v>
      </c>
    </row>
    <row r="13" spans="1:31">
      <c r="A13" s="9">
        <v>11</v>
      </c>
      <c r="B13" s="11" t="s">
        <v>48</v>
      </c>
      <c r="C13" s="12" t="s">
        <v>49</v>
      </c>
      <c r="D13" s="12" t="s">
        <v>8</v>
      </c>
      <c r="E13" s="13">
        <f t="shared" si="0"/>
        <v>118</v>
      </c>
      <c r="F13" s="17">
        <v>8</v>
      </c>
      <c r="G13" s="17">
        <v>18</v>
      </c>
      <c r="H13" s="17">
        <v>24</v>
      </c>
      <c r="I13" s="17">
        <v>26</v>
      </c>
      <c r="J13" s="17">
        <v>0</v>
      </c>
      <c r="K13" s="17">
        <v>21</v>
      </c>
      <c r="L13" s="17">
        <v>4</v>
      </c>
      <c r="M13" s="17">
        <v>2</v>
      </c>
      <c r="N13" s="17">
        <v>4</v>
      </c>
      <c r="O13" s="17">
        <v>11</v>
      </c>
      <c r="P13" s="17">
        <v>0</v>
      </c>
      <c r="Q13" s="17">
        <v>0</v>
      </c>
      <c r="R13" s="17">
        <f t="shared" si="5"/>
        <v>0</v>
      </c>
      <c r="S13" s="17">
        <v>0</v>
      </c>
      <c r="T13" s="17"/>
      <c r="U13" s="17"/>
      <c r="V13" s="17"/>
      <c r="W13" s="17"/>
      <c r="X13" s="27">
        <f t="shared" si="1"/>
        <v>9.0769230769230766</v>
      </c>
      <c r="Y13" s="27">
        <f t="shared" si="2"/>
        <v>1.8153846153846154</v>
      </c>
      <c r="Z13">
        <f>E12-E13</f>
        <v>159</v>
      </c>
      <c r="AA13" s="19">
        <f>E13/E12</f>
        <v>0.4259927797833935</v>
      </c>
      <c r="AB13">
        <f>E13-E$3</f>
        <v>-461</v>
      </c>
      <c r="AC13" s="19">
        <f>E13/E$3</f>
        <v>0.20379965457685664</v>
      </c>
      <c r="AD13">
        <f>E13-$AE$1</f>
        <v>-532</v>
      </c>
      <c r="AE13" s="19">
        <f>E13/$AE$1</f>
        <v>0.18153846153846154</v>
      </c>
    </row>
    <row r="14" spans="1:31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31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31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>
        <v>13</v>
      </c>
    </row>
    <row r="18" spans="1:18">
      <c r="A18" s="5" t="s">
        <v>8</v>
      </c>
      <c r="B18" s="6" t="s">
        <v>15</v>
      </c>
      <c r="D18" s="2"/>
      <c r="F18" s="2">
        <f>SUM($F3:F3)</f>
        <v>47</v>
      </c>
      <c r="G18" s="2">
        <f>SUM($F3:G3)</f>
        <v>96</v>
      </c>
      <c r="H18" s="2">
        <f>SUM($F3:H3)</f>
        <v>142</v>
      </c>
      <c r="I18" s="2">
        <f>SUM($F3:I3)</f>
        <v>187</v>
      </c>
      <c r="J18" s="2">
        <f>SUM($F3:J3)</f>
        <v>233</v>
      </c>
      <c r="K18" s="2">
        <f>SUM($F3:K3)</f>
        <v>277</v>
      </c>
      <c r="L18" s="2">
        <f>SUM($F3:L3)</f>
        <v>312</v>
      </c>
      <c r="M18" s="2">
        <f>SUM($F3:M3)</f>
        <v>358</v>
      </c>
      <c r="N18" s="2">
        <f>SUM($F3:N3)</f>
        <v>393</v>
      </c>
      <c r="O18" s="2">
        <f>SUM($F3:O3)</f>
        <v>438</v>
      </c>
      <c r="P18" s="2">
        <f>SUM($F3:P3)</f>
        <v>484</v>
      </c>
      <c r="Q18" s="2">
        <f>SUM($F3:Q3)</f>
        <v>531</v>
      </c>
      <c r="R18" s="2">
        <f>SUM($F3:R3)</f>
        <v>579</v>
      </c>
    </row>
    <row r="19" spans="1:18">
      <c r="A19" s="5" t="s">
        <v>6</v>
      </c>
      <c r="B19" s="4" t="s">
        <v>16</v>
      </c>
      <c r="D19" s="2"/>
      <c r="F19" s="2">
        <f>SUM($F4:F4)</f>
        <v>38</v>
      </c>
      <c r="G19" s="2">
        <f>SUM($F4:G4)</f>
        <v>77</v>
      </c>
      <c r="H19" s="2">
        <f>SUM($F4:H4)</f>
        <v>114</v>
      </c>
      <c r="I19" s="2">
        <f>SUM($F4:I4)</f>
        <v>156</v>
      </c>
      <c r="J19" s="2">
        <f>SUM($F4:J4)</f>
        <v>192</v>
      </c>
      <c r="K19" s="2">
        <f>SUM($F4:K4)</f>
        <v>228</v>
      </c>
      <c r="L19" s="2">
        <f>SUM($F4:L4)</f>
        <v>267</v>
      </c>
      <c r="M19" s="2">
        <f>SUM($F4:M4)</f>
        <v>307</v>
      </c>
      <c r="N19" s="2">
        <f>SUM($F4:N4)</f>
        <v>335</v>
      </c>
      <c r="O19" s="2">
        <f>SUM($F4:O4)</f>
        <v>376</v>
      </c>
      <c r="P19" s="2">
        <f>SUM($F4:P4)</f>
        <v>412</v>
      </c>
      <c r="Q19" s="2">
        <f>SUM($F4:Q4)</f>
        <v>448</v>
      </c>
      <c r="R19" s="2">
        <f>SUM($F4:R4)</f>
        <v>492</v>
      </c>
    </row>
    <row r="20" spans="1:18">
      <c r="A20" s="5" t="s">
        <v>17</v>
      </c>
      <c r="B20" s="4" t="s">
        <v>18</v>
      </c>
      <c r="D20" s="2"/>
      <c r="F20" s="2">
        <f>SUM($F5:F5)</f>
        <v>33</v>
      </c>
      <c r="G20" s="2">
        <f>SUM($F5:G5)</f>
        <v>65</v>
      </c>
      <c r="H20" s="2">
        <f>SUM($F5:H5)</f>
        <v>108</v>
      </c>
      <c r="I20" s="2">
        <f>SUM($F5:I5)</f>
        <v>148</v>
      </c>
      <c r="J20" s="2">
        <f>SUM($F5:J5)</f>
        <v>181</v>
      </c>
      <c r="K20" s="2">
        <f>SUM($F5:K5)</f>
        <v>215</v>
      </c>
      <c r="L20" s="2">
        <f>SUM($F5:L5)</f>
        <v>255</v>
      </c>
      <c r="M20" s="2">
        <f>SUM($F5:M5)</f>
        <v>287</v>
      </c>
      <c r="N20" s="2">
        <f>SUM($F5:N5)</f>
        <v>321</v>
      </c>
      <c r="O20" s="2">
        <f>SUM($F5:O5)</f>
        <v>348</v>
      </c>
      <c r="P20" s="2">
        <f>SUM($F5:P5)</f>
        <v>380</v>
      </c>
      <c r="Q20" s="2">
        <f>SUM($F5:Q5)</f>
        <v>413</v>
      </c>
      <c r="R20" s="2">
        <f>SUM($F5:R5)</f>
        <v>457</v>
      </c>
    </row>
    <row r="21" spans="1:18">
      <c r="A21" s="5" t="s">
        <v>19</v>
      </c>
      <c r="B21" s="6" t="s">
        <v>20</v>
      </c>
      <c r="D21" s="2"/>
      <c r="F21" s="2">
        <f>SUM($F6:F6)</f>
        <v>34</v>
      </c>
      <c r="G21" s="2">
        <f>SUM($F6:G6)</f>
        <v>74</v>
      </c>
      <c r="H21" s="2">
        <f>SUM($F6:H6)</f>
        <v>112</v>
      </c>
      <c r="I21" s="2">
        <f>SUM($F6:I6)</f>
        <v>144</v>
      </c>
      <c r="J21" s="2">
        <f>SUM($F6:J6)</f>
        <v>170</v>
      </c>
      <c r="K21" s="2">
        <f>SUM($F6:K6)</f>
        <v>203</v>
      </c>
      <c r="L21" s="2">
        <f>SUM($F6:L6)</f>
        <v>242</v>
      </c>
      <c r="M21" s="2">
        <f>SUM($F6:M6)</f>
        <v>286</v>
      </c>
      <c r="N21" s="2">
        <f>SUM($F6:N6)</f>
        <v>313</v>
      </c>
      <c r="O21" s="2">
        <f>SUM($F6:O6)</f>
        <v>342</v>
      </c>
      <c r="P21" s="2">
        <f>SUM($F6:P6)</f>
        <v>372</v>
      </c>
      <c r="Q21" s="2">
        <f>SUM($F6:Q6)</f>
        <v>402</v>
      </c>
      <c r="R21" s="2">
        <f>SUM($F6:R6)</f>
        <v>445</v>
      </c>
    </row>
    <row r="22" spans="1:18">
      <c r="A22" s="7"/>
      <c r="D22" s="2"/>
      <c r="F22" s="2">
        <f>SUM($F7:F7)</f>
        <v>42</v>
      </c>
      <c r="G22" s="2">
        <f>SUM($F7:G7)</f>
        <v>77</v>
      </c>
      <c r="H22" s="2">
        <f>SUM($F7:H7)</f>
        <v>108</v>
      </c>
      <c r="I22" s="2">
        <f>SUM($F7:I7)</f>
        <v>149</v>
      </c>
      <c r="J22" s="2">
        <f>SUM($F7:J7)</f>
        <v>180</v>
      </c>
      <c r="K22" s="2">
        <f>SUM($F7:K7)</f>
        <v>207</v>
      </c>
      <c r="L22" s="2">
        <f>SUM($F7:L7)</f>
        <v>245</v>
      </c>
      <c r="M22" s="2">
        <f>SUM($F7:M7)</f>
        <v>282</v>
      </c>
      <c r="N22" s="2">
        <f>SUM($F7:N7)</f>
        <v>300</v>
      </c>
      <c r="O22" s="2">
        <f>SUM($F7:O7)</f>
        <v>314</v>
      </c>
      <c r="P22" s="2">
        <f>SUM($F7:P7)</f>
        <v>324</v>
      </c>
      <c r="Q22" s="2">
        <f>SUM($F7:Q7)</f>
        <v>343</v>
      </c>
      <c r="R22" s="2">
        <f>SUM($F7:R7)</f>
        <v>383</v>
      </c>
    </row>
    <row r="23" spans="1:18">
      <c r="A23" s="7"/>
      <c r="B23" s="4" t="s">
        <v>21</v>
      </c>
      <c r="D23" s="2"/>
      <c r="F23" s="2">
        <f>SUM($F8:F8)</f>
        <v>34</v>
      </c>
      <c r="G23" s="2">
        <f>SUM($F8:G8)</f>
        <v>72</v>
      </c>
      <c r="H23" s="2">
        <f>SUM($F8:H8)</f>
        <v>99</v>
      </c>
      <c r="I23" s="2">
        <f>SUM($F8:I8)</f>
        <v>132</v>
      </c>
      <c r="J23" s="2">
        <f>SUM($F8:J8)</f>
        <v>154</v>
      </c>
      <c r="K23" s="2">
        <f>SUM($F8:K8)</f>
        <v>182</v>
      </c>
      <c r="L23" s="2">
        <f>SUM($F8:L8)</f>
        <v>216</v>
      </c>
      <c r="M23" s="2">
        <f>SUM($F8:M8)</f>
        <v>240</v>
      </c>
      <c r="N23" s="2">
        <f>SUM($F8:N8)</f>
        <v>271</v>
      </c>
      <c r="O23" s="2">
        <f>SUM($F8:O8)</f>
        <v>300</v>
      </c>
      <c r="P23" s="2">
        <f>SUM($F8:P8)</f>
        <v>330</v>
      </c>
      <c r="Q23" s="2">
        <f>SUM($F8:Q8)</f>
        <v>356</v>
      </c>
      <c r="R23" s="2">
        <f>SUM($F8:R8)</f>
        <v>375</v>
      </c>
    </row>
    <row r="24" spans="1:18">
      <c r="F24" s="2">
        <f>SUM($F9:F9)</f>
        <v>31</v>
      </c>
      <c r="G24" s="2">
        <f>SUM($F9:G9)</f>
        <v>63</v>
      </c>
      <c r="H24" s="2">
        <f>SUM($F9:H9)</f>
        <v>90</v>
      </c>
      <c r="I24" s="2">
        <f>SUM($F9:I9)</f>
        <v>128</v>
      </c>
      <c r="J24" s="2">
        <f>SUM($F9:J9)</f>
        <v>154</v>
      </c>
      <c r="K24" s="2">
        <f>SUM($F9:K9)</f>
        <v>184</v>
      </c>
      <c r="L24" s="2">
        <f>SUM($F9:L9)</f>
        <v>209</v>
      </c>
      <c r="M24" s="2">
        <f>SUM($F9:M9)</f>
        <v>235</v>
      </c>
      <c r="N24" s="2">
        <f>SUM($F9:N9)</f>
        <v>261</v>
      </c>
      <c r="O24" s="2">
        <f>SUM($F9:O9)</f>
        <v>290</v>
      </c>
      <c r="P24" s="2">
        <f>SUM($F9:P9)</f>
        <v>321</v>
      </c>
      <c r="Q24" s="2">
        <f>SUM($F9:Q9)</f>
        <v>334</v>
      </c>
      <c r="R24" s="2">
        <f>SUM($F9:R9)</f>
        <v>362</v>
      </c>
    </row>
    <row r="25" spans="1:18">
      <c r="F25" s="2">
        <f>SUM($F10:F10)</f>
        <v>32</v>
      </c>
      <c r="G25" s="2">
        <f>SUM($F10:G10)</f>
        <v>65</v>
      </c>
      <c r="H25" s="2">
        <f>SUM($F10:H10)</f>
        <v>100</v>
      </c>
      <c r="I25" s="2">
        <f>SUM($F10:I10)</f>
        <v>130</v>
      </c>
      <c r="J25" s="2">
        <f>SUM($F10:J10)</f>
        <v>162</v>
      </c>
      <c r="K25" s="2">
        <f>SUM($F10:K10)</f>
        <v>192</v>
      </c>
      <c r="L25" s="2">
        <f>SUM($F10:L10)</f>
        <v>209</v>
      </c>
      <c r="M25" s="2">
        <f>SUM($F10:M10)</f>
        <v>244</v>
      </c>
      <c r="N25" s="2">
        <f>SUM($F10:N10)</f>
        <v>263</v>
      </c>
      <c r="O25" s="2">
        <f>SUM($F10:O10)</f>
        <v>287</v>
      </c>
      <c r="P25" s="2">
        <f>SUM($F10:P10)</f>
        <v>314</v>
      </c>
      <c r="Q25" s="2">
        <f>SUM($F10:Q10)</f>
        <v>333</v>
      </c>
      <c r="R25" s="2">
        <f>SUM($F10:R10)</f>
        <v>360</v>
      </c>
    </row>
    <row r="26" spans="1:18">
      <c r="F26" s="2">
        <f>SUM($F11:F11)</f>
        <v>31</v>
      </c>
      <c r="G26" s="2">
        <f>SUM($F11:G11)</f>
        <v>50</v>
      </c>
      <c r="H26" s="2">
        <f>SUM($F11:H11)</f>
        <v>77</v>
      </c>
      <c r="I26" s="2">
        <f>SUM($F11:I11)</f>
        <v>113</v>
      </c>
      <c r="J26" s="2">
        <f>SUM($F11:J11)</f>
        <v>142</v>
      </c>
      <c r="K26" s="2">
        <f>SUM($F11:K11)</f>
        <v>164</v>
      </c>
      <c r="L26" s="2">
        <f>SUM($F11:L11)</f>
        <v>178</v>
      </c>
      <c r="M26" s="2">
        <f>SUM($F11:M11)</f>
        <v>198</v>
      </c>
      <c r="N26" s="2">
        <f>SUM($F11:N11)</f>
        <v>209</v>
      </c>
      <c r="O26" s="2">
        <f>SUM($F11:O11)</f>
        <v>229</v>
      </c>
      <c r="P26" s="2">
        <f>SUM($F11:P11)</f>
        <v>255</v>
      </c>
      <c r="Q26" s="2">
        <f>SUM($F11:Q11)</f>
        <v>277</v>
      </c>
      <c r="R26" s="2">
        <f>SUM($F11:R11)</f>
        <v>292</v>
      </c>
    </row>
    <row r="27" spans="1:18">
      <c r="F27" s="2">
        <f>SUM($F12:F12)</f>
        <v>32</v>
      </c>
      <c r="G27" s="2">
        <f>SUM($F12:G12)</f>
        <v>50</v>
      </c>
      <c r="H27" s="2">
        <f>SUM($F12:H12)</f>
        <v>68</v>
      </c>
      <c r="I27" s="2">
        <f>SUM($F12:I12)</f>
        <v>89</v>
      </c>
      <c r="J27" s="2">
        <f>SUM($F12:J12)</f>
        <v>115</v>
      </c>
      <c r="K27" s="2">
        <f>SUM($F12:K12)</f>
        <v>133</v>
      </c>
      <c r="L27" s="2">
        <f>SUM($F12:L12)</f>
        <v>154</v>
      </c>
      <c r="M27" s="2">
        <f>SUM($F12:M12)</f>
        <v>175</v>
      </c>
      <c r="N27" s="2">
        <f>SUM($F12:N12)</f>
        <v>192</v>
      </c>
      <c r="O27" s="2">
        <f>SUM($F12:O12)</f>
        <v>220</v>
      </c>
      <c r="P27" s="2">
        <f>SUM($F12:P12)</f>
        <v>229</v>
      </c>
      <c r="Q27" s="2">
        <f>SUM($F12:Q12)</f>
        <v>244</v>
      </c>
      <c r="R27" s="2">
        <f>SUM($F12:R12)</f>
        <v>277</v>
      </c>
    </row>
    <row r="28" spans="1:18">
      <c r="F28" s="2">
        <f>SUM($F13:F13)</f>
        <v>8</v>
      </c>
      <c r="G28" s="2">
        <f>SUM($F13:G13)</f>
        <v>26</v>
      </c>
      <c r="H28" s="2">
        <f>SUM($F13:H13)</f>
        <v>50</v>
      </c>
      <c r="I28" s="2">
        <f>SUM($F13:I13)</f>
        <v>76</v>
      </c>
      <c r="J28" s="2">
        <f>SUM($F13:J13)</f>
        <v>76</v>
      </c>
      <c r="K28" s="2">
        <f>SUM($F13:K13)</f>
        <v>97</v>
      </c>
      <c r="L28" s="2">
        <f>SUM($F13:L13)</f>
        <v>101</v>
      </c>
      <c r="M28" s="2">
        <f>SUM($F13:M13)</f>
        <v>103</v>
      </c>
      <c r="N28" s="2">
        <f>SUM($F13:N13)</f>
        <v>107</v>
      </c>
      <c r="O28" s="2">
        <f>SUM($F13:O13)</f>
        <v>118</v>
      </c>
      <c r="P28" s="2">
        <f>SUM($F13:P13)</f>
        <v>118</v>
      </c>
      <c r="Q28" s="2">
        <f>SUM($F13:Q13)</f>
        <v>118</v>
      </c>
      <c r="R28" s="2">
        <f>SUM($F13:R13)</f>
        <v>118</v>
      </c>
    </row>
    <row r="29" spans="1:18">
      <c r="F29" s="2">
        <f>MAX(F18:F28)</f>
        <v>47</v>
      </c>
      <c r="G29" s="2">
        <f t="shared" ref="G29:R29" si="15">MAX(G18:G28)</f>
        <v>96</v>
      </c>
      <c r="H29" s="2">
        <f t="shared" si="15"/>
        <v>142</v>
      </c>
      <c r="I29" s="2">
        <f t="shared" si="15"/>
        <v>187</v>
      </c>
      <c r="J29" s="2">
        <f t="shared" si="15"/>
        <v>233</v>
      </c>
      <c r="K29" s="2">
        <f t="shared" si="15"/>
        <v>277</v>
      </c>
      <c r="L29" s="2">
        <f t="shared" si="15"/>
        <v>312</v>
      </c>
      <c r="M29" s="2">
        <f t="shared" si="15"/>
        <v>358</v>
      </c>
      <c r="N29" s="2">
        <f t="shared" si="15"/>
        <v>393</v>
      </c>
      <c r="O29" s="2">
        <f t="shared" si="15"/>
        <v>438</v>
      </c>
      <c r="P29" s="2">
        <f t="shared" si="15"/>
        <v>484</v>
      </c>
      <c r="Q29" s="2">
        <f t="shared" si="15"/>
        <v>531</v>
      </c>
      <c r="R29" s="2">
        <f t="shared" si="15"/>
        <v>579</v>
      </c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4" spans="5:18">
      <c r="E34" s="1" t="str">
        <f t="shared" ref="E34:E44" si="16">B3</f>
        <v>Paweł Kikel</v>
      </c>
      <c r="F34" s="8">
        <f t="shared" ref="F34:R34" si="17">F18/F$29</f>
        <v>1</v>
      </c>
      <c r="G34" s="8">
        <f t="shared" si="17"/>
        <v>1</v>
      </c>
      <c r="H34" s="8">
        <f t="shared" si="17"/>
        <v>1</v>
      </c>
      <c r="I34" s="8">
        <f t="shared" si="17"/>
        <v>1</v>
      </c>
      <c r="J34" s="8">
        <f t="shared" si="17"/>
        <v>1</v>
      </c>
      <c r="K34" s="8">
        <f t="shared" si="17"/>
        <v>1</v>
      </c>
      <c r="L34" s="8">
        <f t="shared" si="17"/>
        <v>1</v>
      </c>
      <c r="M34" s="8">
        <f t="shared" si="17"/>
        <v>1</v>
      </c>
      <c r="N34" s="8">
        <f t="shared" si="17"/>
        <v>1</v>
      </c>
      <c r="O34" s="8">
        <f t="shared" si="17"/>
        <v>1</v>
      </c>
      <c r="P34" s="8">
        <f t="shared" si="17"/>
        <v>1</v>
      </c>
      <c r="Q34" s="8">
        <f t="shared" si="17"/>
        <v>1</v>
      </c>
      <c r="R34" s="8">
        <f t="shared" si="17"/>
        <v>1</v>
      </c>
    </row>
    <row r="35" spans="5:18">
      <c r="E35" s="1" t="str">
        <f t="shared" si="16"/>
        <v>Robert "Stanley" Stańczyk</v>
      </c>
      <c r="F35" s="8">
        <f t="shared" ref="F35:R35" si="18">F19/F$29</f>
        <v>0.80851063829787229</v>
      </c>
      <c r="G35" s="8">
        <f t="shared" si="18"/>
        <v>0.80208333333333337</v>
      </c>
      <c r="H35" s="8">
        <f t="shared" si="18"/>
        <v>0.80281690140845074</v>
      </c>
      <c r="I35" s="8">
        <f t="shared" si="18"/>
        <v>0.83422459893048129</v>
      </c>
      <c r="J35" s="8">
        <f t="shared" si="18"/>
        <v>0.82403433476394849</v>
      </c>
      <c r="K35" s="8">
        <f t="shared" si="18"/>
        <v>0.82310469314079426</v>
      </c>
      <c r="L35" s="8">
        <f t="shared" si="18"/>
        <v>0.85576923076923073</v>
      </c>
      <c r="M35" s="8">
        <f t="shared" si="18"/>
        <v>0.85754189944134074</v>
      </c>
      <c r="N35" s="8">
        <f t="shared" si="18"/>
        <v>0.8524173027989822</v>
      </c>
      <c r="O35" s="8">
        <f t="shared" si="18"/>
        <v>0.85844748858447484</v>
      </c>
      <c r="P35" s="8">
        <f t="shared" si="18"/>
        <v>0.85123966942148765</v>
      </c>
      <c r="Q35" s="8">
        <f t="shared" si="18"/>
        <v>0.84369114877589457</v>
      </c>
      <c r="R35" s="8">
        <f t="shared" si="18"/>
        <v>0.84974093264248707</v>
      </c>
    </row>
    <row r="36" spans="5:18">
      <c r="E36" s="1" t="str">
        <f t="shared" si="16"/>
        <v>Kostiantyn Fedotov</v>
      </c>
      <c r="F36" s="8">
        <f t="shared" ref="F36:R36" si="19">F20/F$29</f>
        <v>0.7021276595744681</v>
      </c>
      <c r="G36" s="8">
        <f t="shared" si="19"/>
        <v>0.67708333333333337</v>
      </c>
      <c r="H36" s="8">
        <f t="shared" si="19"/>
        <v>0.76056338028169013</v>
      </c>
      <c r="I36" s="8">
        <f t="shared" si="19"/>
        <v>0.79144385026737973</v>
      </c>
      <c r="J36" s="8">
        <f t="shared" si="19"/>
        <v>0.77682403433476399</v>
      </c>
      <c r="K36" s="8">
        <f t="shared" si="19"/>
        <v>0.776173285198556</v>
      </c>
      <c r="L36" s="8">
        <f t="shared" si="19"/>
        <v>0.81730769230769229</v>
      </c>
      <c r="M36" s="8">
        <f t="shared" si="19"/>
        <v>0.8016759776536313</v>
      </c>
      <c r="N36" s="8">
        <f t="shared" si="19"/>
        <v>0.81679389312977102</v>
      </c>
      <c r="O36" s="8">
        <f t="shared" si="19"/>
        <v>0.79452054794520544</v>
      </c>
      <c r="P36" s="8">
        <f t="shared" si="19"/>
        <v>0.78512396694214881</v>
      </c>
      <c r="Q36" s="8">
        <f t="shared" si="19"/>
        <v>0.77777777777777779</v>
      </c>
      <c r="R36" s="8">
        <f t="shared" si="19"/>
        <v>0.78929188255613125</v>
      </c>
    </row>
    <row r="37" spans="5:18">
      <c r="E37" s="1" t="str">
        <f t="shared" si="16"/>
        <v>Mateusz Jezierski</v>
      </c>
      <c r="F37" s="8">
        <f t="shared" ref="F37:R37" si="20">F21/F$29</f>
        <v>0.72340425531914898</v>
      </c>
      <c r="G37" s="8">
        <f t="shared" si="20"/>
        <v>0.77083333333333337</v>
      </c>
      <c r="H37" s="8">
        <f t="shared" si="20"/>
        <v>0.78873239436619713</v>
      </c>
      <c r="I37" s="8">
        <f t="shared" si="20"/>
        <v>0.77005347593582885</v>
      </c>
      <c r="J37" s="8">
        <f t="shared" si="20"/>
        <v>0.72961373390557938</v>
      </c>
      <c r="K37" s="8">
        <f t="shared" si="20"/>
        <v>0.73285198555956677</v>
      </c>
      <c r="L37" s="8">
        <f t="shared" si="20"/>
        <v>0.77564102564102566</v>
      </c>
      <c r="M37" s="8">
        <f t="shared" si="20"/>
        <v>0.7988826815642458</v>
      </c>
      <c r="N37" s="8">
        <f t="shared" si="20"/>
        <v>0.79643765903307884</v>
      </c>
      <c r="O37" s="8">
        <f t="shared" si="20"/>
        <v>0.78082191780821919</v>
      </c>
      <c r="P37" s="8">
        <f t="shared" si="20"/>
        <v>0.76859504132231404</v>
      </c>
      <c r="Q37" s="8">
        <f t="shared" si="20"/>
        <v>0.75706214689265539</v>
      </c>
      <c r="R37" s="8">
        <f t="shared" si="20"/>
        <v>0.76856649395509502</v>
      </c>
    </row>
    <row r="38" spans="5:18">
      <c r="E38" s="1" t="str">
        <f t="shared" si="16"/>
        <v>Dariusz Kułaga</v>
      </c>
      <c r="F38" s="8">
        <f t="shared" ref="F38:R38" si="21">F22/F$29</f>
        <v>0.8936170212765957</v>
      </c>
      <c r="G38" s="8">
        <f t="shared" si="21"/>
        <v>0.80208333333333337</v>
      </c>
      <c r="H38" s="8">
        <f t="shared" si="21"/>
        <v>0.76056338028169013</v>
      </c>
      <c r="I38" s="8">
        <f t="shared" si="21"/>
        <v>0.79679144385026734</v>
      </c>
      <c r="J38" s="8">
        <f t="shared" si="21"/>
        <v>0.77253218884120167</v>
      </c>
      <c r="K38" s="8">
        <f t="shared" si="21"/>
        <v>0.74729241877256314</v>
      </c>
      <c r="L38" s="8">
        <f t="shared" si="21"/>
        <v>0.78525641025641024</v>
      </c>
      <c r="M38" s="8">
        <f t="shared" si="21"/>
        <v>0.78770949720670391</v>
      </c>
      <c r="N38" s="8">
        <f t="shared" si="21"/>
        <v>0.76335877862595425</v>
      </c>
      <c r="O38" s="8">
        <f t="shared" si="21"/>
        <v>0.71689497716894979</v>
      </c>
      <c r="P38" s="8">
        <f t="shared" si="21"/>
        <v>0.66942148760330578</v>
      </c>
      <c r="Q38" s="8">
        <f t="shared" si="21"/>
        <v>0.64595103578154422</v>
      </c>
      <c r="R38" s="8">
        <f t="shared" si="21"/>
        <v>0.66148531951640754</v>
      </c>
    </row>
    <row r="39" spans="5:18">
      <c r="E39" s="1" t="str">
        <f t="shared" si="16"/>
        <v>Krzysztof "FAZIK" Brzeziński</v>
      </c>
      <c r="F39" s="8">
        <f t="shared" ref="F39:R39" si="22">F23/F$29</f>
        <v>0.72340425531914898</v>
      </c>
      <c r="G39" s="8">
        <f t="shared" si="22"/>
        <v>0.75</v>
      </c>
      <c r="H39" s="8">
        <f t="shared" si="22"/>
        <v>0.69718309859154926</v>
      </c>
      <c r="I39" s="8">
        <f t="shared" si="22"/>
        <v>0.70588235294117652</v>
      </c>
      <c r="J39" s="8">
        <f t="shared" si="22"/>
        <v>0.66094420600858372</v>
      </c>
      <c r="K39" s="8">
        <f t="shared" si="22"/>
        <v>0.65703971119133575</v>
      </c>
      <c r="L39" s="8">
        <f t="shared" si="22"/>
        <v>0.69230769230769229</v>
      </c>
      <c r="M39" s="8">
        <f t="shared" si="22"/>
        <v>0.67039106145251393</v>
      </c>
      <c r="N39" s="8">
        <f t="shared" si="22"/>
        <v>0.68956743002544529</v>
      </c>
      <c r="O39" s="8">
        <f t="shared" si="22"/>
        <v>0.68493150684931503</v>
      </c>
      <c r="P39" s="8">
        <f t="shared" si="22"/>
        <v>0.68181818181818177</v>
      </c>
      <c r="Q39" s="8">
        <f t="shared" si="22"/>
        <v>0.6704331450094162</v>
      </c>
      <c r="R39" s="8">
        <f t="shared" si="22"/>
        <v>0.64766839378238339</v>
      </c>
    </row>
    <row r="40" spans="5:18">
      <c r="E40" s="1" t="str">
        <f t="shared" si="16"/>
        <v>Krzysztof "Madereiro" Piękniewski</v>
      </c>
      <c r="F40" s="8">
        <f t="shared" ref="F40:R40" si="23">F24/F$29</f>
        <v>0.65957446808510634</v>
      </c>
      <c r="G40" s="8">
        <f t="shared" si="23"/>
        <v>0.65625</v>
      </c>
      <c r="H40" s="8">
        <f t="shared" si="23"/>
        <v>0.63380281690140849</v>
      </c>
      <c r="I40" s="8">
        <f t="shared" si="23"/>
        <v>0.68449197860962563</v>
      </c>
      <c r="J40" s="8">
        <f t="shared" si="23"/>
        <v>0.66094420600858372</v>
      </c>
      <c r="K40" s="8">
        <f t="shared" si="23"/>
        <v>0.66425992779783394</v>
      </c>
      <c r="L40" s="8">
        <f t="shared" si="23"/>
        <v>0.66987179487179482</v>
      </c>
      <c r="M40" s="8">
        <f t="shared" si="23"/>
        <v>0.65642458100558654</v>
      </c>
      <c r="N40" s="8">
        <f t="shared" si="23"/>
        <v>0.66412213740458015</v>
      </c>
      <c r="O40" s="8">
        <f t="shared" si="23"/>
        <v>0.66210045662100458</v>
      </c>
      <c r="P40" s="8">
        <f t="shared" si="23"/>
        <v>0.66322314049586772</v>
      </c>
      <c r="Q40" s="8">
        <f t="shared" si="23"/>
        <v>0.62900188323917139</v>
      </c>
      <c r="R40" s="8">
        <f t="shared" si="23"/>
        <v>0.62521588946459417</v>
      </c>
    </row>
    <row r="41" spans="5:18">
      <c r="E41" s="1" t="str">
        <f t="shared" si="16"/>
        <v>Jan Kuciński</v>
      </c>
      <c r="F41" s="8">
        <f t="shared" ref="F41:R41" si="24">F25/F$29</f>
        <v>0.68085106382978722</v>
      </c>
      <c r="G41" s="8">
        <f t="shared" si="24"/>
        <v>0.67708333333333337</v>
      </c>
      <c r="H41" s="8">
        <f t="shared" si="24"/>
        <v>0.70422535211267601</v>
      </c>
      <c r="I41" s="8">
        <f t="shared" si="24"/>
        <v>0.69518716577540107</v>
      </c>
      <c r="J41" s="8">
        <f t="shared" si="24"/>
        <v>0.69527896995708149</v>
      </c>
      <c r="K41" s="8">
        <f t="shared" si="24"/>
        <v>0.69314079422382668</v>
      </c>
      <c r="L41" s="8">
        <f t="shared" si="24"/>
        <v>0.66987179487179482</v>
      </c>
      <c r="M41" s="8">
        <f t="shared" si="24"/>
        <v>0.68156424581005581</v>
      </c>
      <c r="N41" s="8">
        <f t="shared" si="24"/>
        <v>0.66921119592875322</v>
      </c>
      <c r="O41" s="8">
        <f t="shared" si="24"/>
        <v>0.65525114155251141</v>
      </c>
      <c r="P41" s="8">
        <f t="shared" si="24"/>
        <v>0.64876033057851235</v>
      </c>
      <c r="Q41" s="8">
        <f t="shared" si="24"/>
        <v>0.6271186440677966</v>
      </c>
      <c r="R41" s="8">
        <f t="shared" si="24"/>
        <v>0.62176165803108807</v>
      </c>
    </row>
    <row r="42" spans="5:18">
      <c r="E42" s="1" t="str">
        <f t="shared" si="16"/>
        <v>Roman "Romano" Kozieł</v>
      </c>
      <c r="F42" s="8">
        <f t="shared" ref="F42:R42" si="25">F26/F$29</f>
        <v>0.65957446808510634</v>
      </c>
      <c r="G42" s="8">
        <f t="shared" si="25"/>
        <v>0.52083333333333337</v>
      </c>
      <c r="H42" s="8">
        <f t="shared" si="25"/>
        <v>0.54225352112676062</v>
      </c>
      <c r="I42" s="8">
        <f t="shared" si="25"/>
        <v>0.60427807486631013</v>
      </c>
      <c r="J42" s="8">
        <f t="shared" si="25"/>
        <v>0.6094420600858369</v>
      </c>
      <c r="K42" s="8">
        <f t="shared" si="25"/>
        <v>0.59205776173285196</v>
      </c>
      <c r="L42" s="8">
        <f t="shared" si="25"/>
        <v>0.57051282051282048</v>
      </c>
      <c r="M42" s="8">
        <f t="shared" si="25"/>
        <v>0.55307262569832405</v>
      </c>
      <c r="N42" s="8">
        <f t="shared" si="25"/>
        <v>0.53180661577608146</v>
      </c>
      <c r="O42" s="8">
        <f t="shared" si="25"/>
        <v>0.52283105022831056</v>
      </c>
      <c r="P42" s="8">
        <f t="shared" si="25"/>
        <v>0.52685950413223137</v>
      </c>
      <c r="Q42" s="8">
        <f t="shared" si="25"/>
        <v>0.5216572504708098</v>
      </c>
      <c r="R42" s="8">
        <f t="shared" si="25"/>
        <v>0.50431778929188253</v>
      </c>
    </row>
    <row r="43" spans="5:18">
      <c r="E43" s="1" t="str">
        <f t="shared" si="16"/>
        <v>Zbyszek "Zbig" Futyma</v>
      </c>
      <c r="F43" s="8">
        <f t="shared" ref="F43:R43" si="26">F27/F$29</f>
        <v>0.68085106382978722</v>
      </c>
      <c r="G43" s="8">
        <f t="shared" si="26"/>
        <v>0.52083333333333337</v>
      </c>
      <c r="H43" s="8">
        <f t="shared" si="26"/>
        <v>0.47887323943661969</v>
      </c>
      <c r="I43" s="8">
        <f t="shared" si="26"/>
        <v>0.47593582887700536</v>
      </c>
      <c r="J43" s="8">
        <f t="shared" si="26"/>
        <v>0.49356223175965663</v>
      </c>
      <c r="K43" s="8">
        <f t="shared" si="26"/>
        <v>0.48014440433212996</v>
      </c>
      <c r="L43" s="8">
        <f t="shared" si="26"/>
        <v>0.49358974358974361</v>
      </c>
      <c r="M43" s="8">
        <f t="shared" si="26"/>
        <v>0.48882681564245811</v>
      </c>
      <c r="N43" s="8">
        <f t="shared" si="26"/>
        <v>0.48854961832061067</v>
      </c>
      <c r="O43" s="8">
        <f t="shared" si="26"/>
        <v>0.50228310502283102</v>
      </c>
      <c r="P43" s="8">
        <f t="shared" si="26"/>
        <v>0.47314049586776857</v>
      </c>
      <c r="Q43" s="8">
        <f t="shared" si="26"/>
        <v>0.45951035781544258</v>
      </c>
      <c r="R43" s="8">
        <f t="shared" si="26"/>
        <v>0.47841105354058722</v>
      </c>
    </row>
    <row r="44" spans="5:18">
      <c r="E44" s="1" t="str">
        <f t="shared" si="16"/>
        <v>Krystyna Mazurkiewicz-Palacz</v>
      </c>
      <c r="F44" s="8">
        <f t="shared" ref="F44:R44" si="27">F28/F$29</f>
        <v>0.1702127659574468</v>
      </c>
      <c r="G44" s="8">
        <f t="shared" si="27"/>
        <v>0.27083333333333331</v>
      </c>
      <c r="H44" s="8">
        <f t="shared" si="27"/>
        <v>0.352112676056338</v>
      </c>
      <c r="I44" s="8">
        <f t="shared" si="27"/>
        <v>0.40641711229946526</v>
      </c>
      <c r="J44" s="8">
        <f t="shared" si="27"/>
        <v>0.3261802575107296</v>
      </c>
      <c r="K44" s="8">
        <f t="shared" si="27"/>
        <v>0.35018050541516244</v>
      </c>
      <c r="L44" s="8">
        <f t="shared" si="27"/>
        <v>0.32371794871794873</v>
      </c>
      <c r="M44" s="8">
        <f t="shared" si="27"/>
        <v>0.28770949720670391</v>
      </c>
      <c r="N44" s="8">
        <f t="shared" si="27"/>
        <v>0.27226463104325699</v>
      </c>
      <c r="O44" s="8">
        <f t="shared" si="27"/>
        <v>0.26940639269406391</v>
      </c>
      <c r="P44" s="8">
        <f t="shared" si="27"/>
        <v>0.24380165289256198</v>
      </c>
      <c r="Q44" s="8">
        <f t="shared" si="27"/>
        <v>0.22222222222222221</v>
      </c>
      <c r="R44" s="8">
        <f t="shared" si="27"/>
        <v>0.20379965457685664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47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50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51"/>
      <c r="T1" s="51"/>
      <c r="U1" s="51"/>
      <c r="V1" s="51"/>
      <c r="W1" s="51"/>
      <c r="X1" s="22" t="s">
        <v>32</v>
      </c>
      <c r="Y1" s="22" t="s">
        <v>33</v>
      </c>
      <c r="Z1" s="43" t="s">
        <v>23</v>
      </c>
      <c r="AA1" s="43"/>
      <c r="AB1" s="43"/>
      <c r="AC1" s="43"/>
      <c r="AD1" s="20" t="s">
        <v>26</v>
      </c>
      <c r="AE1" s="28">
        <v>650</v>
      </c>
    </row>
    <row r="2" spans="1:31">
      <c r="A2" s="45"/>
      <c r="B2" s="45"/>
      <c r="C2" s="45"/>
      <c r="D2" s="47"/>
      <c r="E2" s="50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36">
        <v>0</v>
      </c>
      <c r="T2" s="36">
        <v>1</v>
      </c>
      <c r="U2" s="29">
        <v>2</v>
      </c>
      <c r="V2" s="39">
        <v>3</v>
      </c>
      <c r="W2" s="40">
        <v>4</v>
      </c>
      <c r="Z2" t="s">
        <v>24</v>
      </c>
      <c r="AA2" s="7" t="s">
        <v>30</v>
      </c>
      <c r="AB2" t="s">
        <v>22</v>
      </c>
      <c r="AC2" s="7" t="s">
        <v>30</v>
      </c>
      <c r="AD2" t="s">
        <v>25</v>
      </c>
      <c r="AE2" s="7" t="s">
        <v>30</v>
      </c>
    </row>
    <row r="3" spans="1:31">
      <c r="A3" s="9">
        <v>1</v>
      </c>
      <c r="B3" s="15" t="s">
        <v>29</v>
      </c>
      <c r="C3" s="10" t="s">
        <v>5</v>
      </c>
      <c r="D3" s="16" t="s">
        <v>6</v>
      </c>
      <c r="E3" s="13">
        <f t="shared" ref="E3:E14" si="0">SUM(F3:R3)</f>
        <v>591</v>
      </c>
      <c r="F3" s="17">
        <v>42</v>
      </c>
      <c r="G3" s="17">
        <v>50</v>
      </c>
      <c r="H3" s="17">
        <v>47</v>
      </c>
      <c r="I3" s="17">
        <v>46</v>
      </c>
      <c r="J3" s="17">
        <v>47</v>
      </c>
      <c r="K3" s="17">
        <v>44</v>
      </c>
      <c r="L3" s="17">
        <v>47</v>
      </c>
      <c r="M3" s="17">
        <v>45</v>
      </c>
      <c r="N3" s="17">
        <v>43</v>
      </c>
      <c r="O3" s="17">
        <v>43</v>
      </c>
      <c r="P3" s="17">
        <v>45</v>
      </c>
      <c r="Q3" s="17">
        <v>43</v>
      </c>
      <c r="R3" s="17">
        <f>SUM(S3:W3)</f>
        <v>49</v>
      </c>
      <c r="S3" s="17">
        <v>10</v>
      </c>
      <c r="T3" s="17">
        <v>10</v>
      </c>
      <c r="U3" s="17">
        <v>10</v>
      </c>
      <c r="V3" s="17">
        <v>10</v>
      </c>
      <c r="W3" s="17">
        <v>9</v>
      </c>
      <c r="X3" s="27">
        <f t="shared" ref="X3:X14" si="1">E3/13</f>
        <v>45.46153846153846</v>
      </c>
      <c r="Y3" s="27">
        <f t="shared" ref="Y3:Y14" si="2">X3/5</f>
        <v>9.092307692307692</v>
      </c>
      <c r="AD3">
        <f t="shared" ref="AD3:AD7" si="3">E3-$AE$1</f>
        <v>-59</v>
      </c>
      <c r="AE3" s="19">
        <f t="shared" ref="AE3:AE7" si="4">E3/$AE$1</f>
        <v>0.90923076923076918</v>
      </c>
    </row>
    <row r="4" spans="1:31">
      <c r="A4" s="9">
        <v>2</v>
      </c>
      <c r="B4" s="11" t="s">
        <v>28</v>
      </c>
      <c r="C4" s="12" t="s">
        <v>5</v>
      </c>
      <c r="D4" s="12" t="s">
        <v>37</v>
      </c>
      <c r="E4" s="13">
        <f t="shared" si="0"/>
        <v>468</v>
      </c>
      <c r="F4" s="18">
        <v>35</v>
      </c>
      <c r="G4" s="18">
        <v>40</v>
      </c>
      <c r="H4" s="18">
        <v>41</v>
      </c>
      <c r="I4" s="18">
        <v>43</v>
      </c>
      <c r="J4" s="14">
        <v>35</v>
      </c>
      <c r="K4" s="14">
        <v>35</v>
      </c>
      <c r="L4" s="14">
        <v>38</v>
      </c>
      <c r="M4" s="14">
        <v>42</v>
      </c>
      <c r="N4" s="14">
        <v>23</v>
      </c>
      <c r="O4" s="14">
        <v>25</v>
      </c>
      <c r="P4" s="14">
        <v>28</v>
      </c>
      <c r="Q4" s="14">
        <v>38</v>
      </c>
      <c r="R4" s="14">
        <f t="shared" ref="R4:R14" si="5">SUM(S4:W4)</f>
        <v>45</v>
      </c>
      <c r="S4" s="14">
        <v>9</v>
      </c>
      <c r="T4" s="14">
        <v>9</v>
      </c>
      <c r="U4" s="14">
        <v>7</v>
      </c>
      <c r="V4" s="14">
        <v>10</v>
      </c>
      <c r="W4" s="14">
        <v>10</v>
      </c>
      <c r="X4" s="27">
        <f t="shared" si="1"/>
        <v>36</v>
      </c>
      <c r="Y4" s="27">
        <f t="shared" si="2"/>
        <v>7.2</v>
      </c>
      <c r="Z4">
        <f>E3-E4</f>
        <v>123</v>
      </c>
      <c r="AA4" s="19">
        <f t="shared" ref="AA4:AA7" si="6">E4/E3</f>
        <v>0.79187817258883253</v>
      </c>
      <c r="AB4">
        <f t="shared" ref="AB4:AB7" si="7">E4-E$3</f>
        <v>-123</v>
      </c>
      <c r="AC4" s="19">
        <f t="shared" ref="AC4:AC7" si="8">E4/E$3</f>
        <v>0.79187817258883253</v>
      </c>
      <c r="AD4">
        <f t="shared" si="3"/>
        <v>-182</v>
      </c>
      <c r="AE4" s="19">
        <f t="shared" si="4"/>
        <v>0.72</v>
      </c>
    </row>
    <row r="5" spans="1:31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441</v>
      </c>
      <c r="F5" s="17">
        <v>36</v>
      </c>
      <c r="G5" s="17">
        <v>40</v>
      </c>
      <c r="H5" s="17">
        <v>38</v>
      </c>
      <c r="I5" s="17">
        <v>44</v>
      </c>
      <c r="J5" s="17">
        <v>31</v>
      </c>
      <c r="K5" s="17">
        <v>37</v>
      </c>
      <c r="L5" s="17">
        <v>34</v>
      </c>
      <c r="M5" s="17">
        <v>30</v>
      </c>
      <c r="N5" s="17">
        <v>26</v>
      </c>
      <c r="O5" s="17">
        <v>23</v>
      </c>
      <c r="P5" s="17">
        <v>34</v>
      </c>
      <c r="Q5" s="17">
        <v>27</v>
      </c>
      <c r="R5" s="17">
        <f t="shared" si="5"/>
        <v>41</v>
      </c>
      <c r="S5" s="17">
        <v>9</v>
      </c>
      <c r="T5" s="17">
        <v>8</v>
      </c>
      <c r="U5" s="17">
        <v>8</v>
      </c>
      <c r="V5" s="17">
        <v>8</v>
      </c>
      <c r="W5" s="17">
        <v>8</v>
      </c>
      <c r="X5" s="27">
        <f t="shared" si="1"/>
        <v>33.92307692307692</v>
      </c>
      <c r="Y5" s="27">
        <f t="shared" si="2"/>
        <v>6.7846153846153836</v>
      </c>
      <c r="Z5">
        <f t="shared" ref="Z5:Z10" si="9">E4-E5</f>
        <v>27</v>
      </c>
      <c r="AA5" s="19">
        <f t="shared" si="6"/>
        <v>0.94230769230769229</v>
      </c>
      <c r="AB5">
        <f t="shared" si="7"/>
        <v>-150</v>
      </c>
      <c r="AC5" s="19">
        <f t="shared" si="8"/>
        <v>0.74619289340101524</v>
      </c>
      <c r="AD5">
        <f t="shared" si="3"/>
        <v>-209</v>
      </c>
      <c r="AE5" s="19">
        <f t="shared" si="4"/>
        <v>0.67846153846153845</v>
      </c>
    </row>
    <row r="6" spans="1:31">
      <c r="A6" s="9">
        <v>4</v>
      </c>
      <c r="B6" s="11" t="s">
        <v>31</v>
      </c>
      <c r="C6" s="12" t="s">
        <v>5</v>
      </c>
      <c r="D6" s="12" t="s">
        <v>37</v>
      </c>
      <c r="E6" s="13">
        <f t="shared" si="0"/>
        <v>425</v>
      </c>
      <c r="F6" s="14">
        <v>36</v>
      </c>
      <c r="G6" s="14">
        <v>38</v>
      </c>
      <c r="H6" s="14">
        <v>41</v>
      </c>
      <c r="I6" s="14">
        <v>35</v>
      </c>
      <c r="J6" s="14">
        <v>36</v>
      </c>
      <c r="K6" s="14">
        <v>19</v>
      </c>
      <c r="L6" s="14">
        <v>30</v>
      </c>
      <c r="M6" s="14">
        <v>37</v>
      </c>
      <c r="N6" s="14">
        <v>32</v>
      </c>
      <c r="O6" s="14">
        <v>26</v>
      </c>
      <c r="P6" s="14">
        <v>24</v>
      </c>
      <c r="Q6" s="14">
        <v>30</v>
      </c>
      <c r="R6" s="14">
        <f t="shared" si="5"/>
        <v>41</v>
      </c>
      <c r="S6" s="14">
        <v>6</v>
      </c>
      <c r="T6" s="14">
        <v>8</v>
      </c>
      <c r="U6" s="14">
        <v>9</v>
      </c>
      <c r="V6" s="14">
        <v>10</v>
      </c>
      <c r="W6" s="14">
        <v>8</v>
      </c>
      <c r="X6" s="27">
        <f t="shared" si="1"/>
        <v>32.692307692307693</v>
      </c>
      <c r="Y6" s="27">
        <f t="shared" si="2"/>
        <v>6.5384615384615383</v>
      </c>
      <c r="Z6">
        <f t="shared" si="9"/>
        <v>16</v>
      </c>
      <c r="AA6" s="19">
        <f t="shared" si="6"/>
        <v>0.96371882086167804</v>
      </c>
      <c r="AB6">
        <f t="shared" si="7"/>
        <v>-166</v>
      </c>
      <c r="AC6" s="19">
        <f t="shared" si="8"/>
        <v>0.71912013536379016</v>
      </c>
      <c r="AD6">
        <f t="shared" si="3"/>
        <v>-225</v>
      </c>
      <c r="AE6" s="19">
        <f t="shared" si="4"/>
        <v>0.65384615384615385</v>
      </c>
    </row>
    <row r="7" spans="1:31">
      <c r="A7" s="9">
        <v>5</v>
      </c>
      <c r="B7" s="11" t="s">
        <v>10</v>
      </c>
      <c r="C7" s="10" t="s">
        <v>5</v>
      </c>
      <c r="D7" s="16" t="s">
        <v>9</v>
      </c>
      <c r="E7" s="13">
        <f t="shared" si="0"/>
        <v>424</v>
      </c>
      <c r="F7" s="17">
        <v>26</v>
      </c>
      <c r="G7" s="17">
        <v>38</v>
      </c>
      <c r="H7" s="17">
        <v>35</v>
      </c>
      <c r="I7" s="17">
        <v>32</v>
      </c>
      <c r="J7" s="17">
        <v>37</v>
      </c>
      <c r="K7" s="17">
        <v>40</v>
      </c>
      <c r="L7" s="17">
        <v>34</v>
      </c>
      <c r="M7" s="17">
        <v>29</v>
      </c>
      <c r="N7" s="17">
        <v>32</v>
      </c>
      <c r="O7" s="17">
        <v>20</v>
      </c>
      <c r="P7" s="17">
        <v>37</v>
      </c>
      <c r="Q7" s="17">
        <v>25</v>
      </c>
      <c r="R7" s="17">
        <f t="shared" si="5"/>
        <v>39</v>
      </c>
      <c r="S7" s="17">
        <v>7</v>
      </c>
      <c r="T7" s="17">
        <v>9</v>
      </c>
      <c r="U7" s="17">
        <v>9</v>
      </c>
      <c r="V7" s="17">
        <v>8</v>
      </c>
      <c r="W7" s="17">
        <v>6</v>
      </c>
      <c r="X7" s="27">
        <f t="shared" si="1"/>
        <v>32.615384615384613</v>
      </c>
      <c r="Y7" s="27">
        <f t="shared" si="2"/>
        <v>6.523076923076923</v>
      </c>
      <c r="Z7">
        <f t="shared" si="9"/>
        <v>1</v>
      </c>
      <c r="AA7" s="19">
        <f t="shared" si="6"/>
        <v>0.99764705882352944</v>
      </c>
      <c r="AB7">
        <f t="shared" si="7"/>
        <v>-167</v>
      </c>
      <c r="AC7" s="19">
        <f t="shared" si="8"/>
        <v>0.71742808798646363</v>
      </c>
      <c r="AD7">
        <f t="shared" si="3"/>
        <v>-226</v>
      </c>
      <c r="AE7" s="19">
        <f t="shared" si="4"/>
        <v>0.65230769230769226</v>
      </c>
    </row>
    <row r="8" spans="1:31">
      <c r="A8" s="9">
        <v>6</v>
      </c>
      <c r="B8" s="11" t="s">
        <v>34</v>
      </c>
      <c r="C8" s="12" t="s">
        <v>5</v>
      </c>
      <c r="D8" s="12" t="s">
        <v>37</v>
      </c>
      <c r="E8" s="13">
        <f t="shared" si="0"/>
        <v>422</v>
      </c>
      <c r="F8" s="18">
        <v>31</v>
      </c>
      <c r="G8" s="18">
        <v>35</v>
      </c>
      <c r="H8" s="18">
        <v>41</v>
      </c>
      <c r="I8" s="18">
        <v>26</v>
      </c>
      <c r="J8" s="18">
        <v>40</v>
      </c>
      <c r="K8" s="18">
        <v>40</v>
      </c>
      <c r="L8" s="18">
        <v>33</v>
      </c>
      <c r="M8" s="18">
        <v>27</v>
      </c>
      <c r="N8" s="18">
        <v>23</v>
      </c>
      <c r="O8" s="18">
        <v>27</v>
      </c>
      <c r="P8" s="18">
        <v>36</v>
      </c>
      <c r="Q8" s="18">
        <v>25</v>
      </c>
      <c r="R8" s="18">
        <f t="shared" si="5"/>
        <v>38</v>
      </c>
      <c r="S8" s="18">
        <v>7</v>
      </c>
      <c r="T8" s="18">
        <v>8</v>
      </c>
      <c r="U8" s="18">
        <v>7</v>
      </c>
      <c r="V8" s="18">
        <v>9</v>
      </c>
      <c r="W8" s="18">
        <v>7</v>
      </c>
      <c r="X8" s="27">
        <f t="shared" si="1"/>
        <v>32.46153846153846</v>
      </c>
      <c r="Y8" s="27">
        <f t="shared" si="2"/>
        <v>6.4923076923076923</v>
      </c>
      <c r="Z8">
        <f t="shared" si="9"/>
        <v>2</v>
      </c>
      <c r="AA8" s="19">
        <f>E8/E7</f>
        <v>0.99528301886792447</v>
      </c>
      <c r="AB8">
        <f>E8-E$3</f>
        <v>-169</v>
      </c>
      <c r="AC8" s="19">
        <f>E8/E$3</f>
        <v>0.71404399323181045</v>
      </c>
      <c r="AD8">
        <f>E8-$AE$1</f>
        <v>-228</v>
      </c>
      <c r="AE8" s="19">
        <f>E8/$AE$1</f>
        <v>0.64923076923076928</v>
      </c>
    </row>
    <row r="9" spans="1:31">
      <c r="A9" s="9">
        <v>7</v>
      </c>
      <c r="B9" s="11" t="s">
        <v>38</v>
      </c>
      <c r="C9" s="12" t="s">
        <v>40</v>
      </c>
      <c r="D9" s="12" t="s">
        <v>8</v>
      </c>
      <c r="E9" s="13">
        <f t="shared" si="0"/>
        <v>395</v>
      </c>
      <c r="F9" s="17">
        <v>31</v>
      </c>
      <c r="G9" s="17">
        <v>35</v>
      </c>
      <c r="H9" s="17">
        <v>33</v>
      </c>
      <c r="I9" s="17">
        <v>38</v>
      </c>
      <c r="J9" s="17">
        <v>41</v>
      </c>
      <c r="K9" s="17">
        <v>31</v>
      </c>
      <c r="L9" s="17">
        <v>27</v>
      </c>
      <c r="M9" s="17">
        <v>22</v>
      </c>
      <c r="N9" s="17">
        <v>25</v>
      </c>
      <c r="O9" s="17">
        <v>26</v>
      </c>
      <c r="P9" s="17">
        <v>20</v>
      </c>
      <c r="Q9" s="17">
        <v>27</v>
      </c>
      <c r="R9" s="17">
        <f t="shared" si="5"/>
        <v>39</v>
      </c>
      <c r="S9" s="17">
        <v>4</v>
      </c>
      <c r="T9" s="17">
        <v>10</v>
      </c>
      <c r="U9" s="17">
        <v>9</v>
      </c>
      <c r="V9" s="17">
        <v>7</v>
      </c>
      <c r="W9" s="17">
        <v>9</v>
      </c>
      <c r="X9" s="27">
        <f t="shared" si="1"/>
        <v>30.384615384615383</v>
      </c>
      <c r="Y9" s="27">
        <f t="shared" si="2"/>
        <v>6.0769230769230766</v>
      </c>
      <c r="Z9">
        <f t="shared" si="9"/>
        <v>27</v>
      </c>
      <c r="AA9" s="19">
        <f t="shared" ref="AA9:AA10" si="10">E9/E8</f>
        <v>0.93601895734597151</v>
      </c>
      <c r="AB9">
        <f t="shared" ref="AB9:AB10" si="11">E9-E$3</f>
        <v>-196</v>
      </c>
      <c r="AC9" s="19">
        <f t="shared" ref="AC9:AC10" si="12">E9/E$3</f>
        <v>0.66835871404399327</v>
      </c>
      <c r="AD9">
        <f t="shared" ref="AD9:AD10" si="13">E9-$AE$1</f>
        <v>-255</v>
      </c>
      <c r="AE9" s="19">
        <f t="shared" ref="AE9:AE10" si="14">E9/$AE$1</f>
        <v>0.60769230769230764</v>
      </c>
    </row>
    <row r="10" spans="1:31">
      <c r="A10" s="9">
        <v>8</v>
      </c>
      <c r="B10" s="11" t="s">
        <v>39</v>
      </c>
      <c r="C10" s="12" t="s">
        <v>5</v>
      </c>
      <c r="D10" s="12" t="s">
        <v>6</v>
      </c>
      <c r="E10" s="13">
        <f t="shared" si="0"/>
        <v>342</v>
      </c>
      <c r="F10" s="18">
        <v>27</v>
      </c>
      <c r="G10" s="18">
        <v>27</v>
      </c>
      <c r="H10" s="18">
        <v>35</v>
      </c>
      <c r="I10" s="18">
        <v>38</v>
      </c>
      <c r="J10" s="14">
        <v>30</v>
      </c>
      <c r="K10" s="14">
        <v>32</v>
      </c>
      <c r="L10" s="14">
        <v>23</v>
      </c>
      <c r="M10" s="14">
        <v>25</v>
      </c>
      <c r="N10" s="14">
        <v>29</v>
      </c>
      <c r="O10" s="14">
        <v>12</v>
      </c>
      <c r="P10" s="14">
        <v>21</v>
      </c>
      <c r="Q10" s="14">
        <v>11</v>
      </c>
      <c r="R10" s="14">
        <f t="shared" si="5"/>
        <v>32</v>
      </c>
      <c r="S10" s="14">
        <v>7</v>
      </c>
      <c r="T10" s="14">
        <v>10</v>
      </c>
      <c r="U10" s="14">
        <v>9</v>
      </c>
      <c r="V10" s="14">
        <v>6</v>
      </c>
      <c r="W10" s="14"/>
      <c r="X10" s="27">
        <f t="shared" si="1"/>
        <v>26.307692307692307</v>
      </c>
      <c r="Y10" s="27">
        <f t="shared" si="2"/>
        <v>5.2615384615384615</v>
      </c>
      <c r="Z10">
        <f t="shared" si="9"/>
        <v>53</v>
      </c>
      <c r="AA10" s="19">
        <f t="shared" si="10"/>
        <v>0.86582278481012653</v>
      </c>
      <c r="AB10">
        <f t="shared" si="11"/>
        <v>-249</v>
      </c>
      <c r="AC10" s="19">
        <f t="shared" si="12"/>
        <v>0.57868020304568524</v>
      </c>
      <c r="AD10">
        <f t="shared" si="13"/>
        <v>-308</v>
      </c>
      <c r="AE10" s="19">
        <f t="shared" si="14"/>
        <v>0.52615384615384619</v>
      </c>
    </row>
    <row r="11" spans="1:31">
      <c r="A11" s="9">
        <v>9</v>
      </c>
      <c r="B11" s="11" t="s">
        <v>7</v>
      </c>
      <c r="C11" s="10" t="s">
        <v>5</v>
      </c>
      <c r="D11" s="16" t="s">
        <v>9</v>
      </c>
      <c r="E11" s="13">
        <f t="shared" si="0"/>
        <v>321</v>
      </c>
      <c r="F11" s="17">
        <v>32</v>
      </c>
      <c r="G11" s="17">
        <v>33</v>
      </c>
      <c r="H11" s="17">
        <v>30</v>
      </c>
      <c r="I11" s="17">
        <v>34</v>
      </c>
      <c r="J11" s="17">
        <v>26</v>
      </c>
      <c r="K11" s="17">
        <v>23</v>
      </c>
      <c r="L11" s="17">
        <v>29</v>
      </c>
      <c r="M11" s="17">
        <v>24</v>
      </c>
      <c r="N11" s="17">
        <v>16</v>
      </c>
      <c r="O11" s="17">
        <v>24</v>
      </c>
      <c r="P11" s="17">
        <v>32</v>
      </c>
      <c r="Q11" s="17">
        <v>18</v>
      </c>
      <c r="R11" s="17">
        <f t="shared" si="5"/>
        <v>0</v>
      </c>
      <c r="S11" s="17">
        <v>0</v>
      </c>
      <c r="T11" s="17"/>
      <c r="U11" s="17"/>
      <c r="V11" s="17"/>
      <c r="W11" s="17"/>
      <c r="X11" s="27">
        <f t="shared" si="1"/>
        <v>24.692307692307693</v>
      </c>
      <c r="Y11" s="27">
        <f t="shared" si="2"/>
        <v>4.9384615384615387</v>
      </c>
      <c r="Z11">
        <f>E10-E11</f>
        <v>21</v>
      </c>
      <c r="AA11" s="19">
        <f>E11/E10</f>
        <v>0.93859649122807021</v>
      </c>
      <c r="AB11">
        <f>E11-E$3</f>
        <v>-270</v>
      </c>
      <c r="AC11" s="19">
        <f>E11/E$3</f>
        <v>0.54314720812182737</v>
      </c>
      <c r="AD11">
        <f>E11-$AE$1</f>
        <v>-329</v>
      </c>
      <c r="AE11" s="19">
        <f>E11/$AE$1</f>
        <v>0.49384615384615382</v>
      </c>
    </row>
    <row r="12" spans="1:31">
      <c r="A12" s="9">
        <v>10</v>
      </c>
      <c r="B12" s="11" t="s">
        <v>45</v>
      </c>
      <c r="C12" s="10" t="s">
        <v>5</v>
      </c>
      <c r="D12" s="16" t="s">
        <v>6</v>
      </c>
      <c r="E12" s="13">
        <f t="shared" si="0"/>
        <v>298</v>
      </c>
      <c r="F12" s="18">
        <v>20</v>
      </c>
      <c r="G12" s="18">
        <v>29</v>
      </c>
      <c r="H12" s="18">
        <v>34</v>
      </c>
      <c r="I12" s="18">
        <v>39</v>
      </c>
      <c r="J12" s="14">
        <v>26</v>
      </c>
      <c r="K12" s="14">
        <v>21</v>
      </c>
      <c r="L12" s="14">
        <v>27</v>
      </c>
      <c r="M12" s="14">
        <v>28</v>
      </c>
      <c r="N12" s="14">
        <v>11</v>
      </c>
      <c r="O12" s="14">
        <v>9</v>
      </c>
      <c r="P12" s="14">
        <v>16</v>
      </c>
      <c r="Q12" s="14">
        <v>19</v>
      </c>
      <c r="R12" s="14">
        <f t="shared" si="5"/>
        <v>19</v>
      </c>
      <c r="S12" s="14">
        <v>5</v>
      </c>
      <c r="T12" s="14">
        <v>3</v>
      </c>
      <c r="U12" s="14">
        <v>7</v>
      </c>
      <c r="V12" s="14">
        <v>4</v>
      </c>
      <c r="W12" s="14"/>
      <c r="X12" s="27">
        <f t="shared" si="1"/>
        <v>22.923076923076923</v>
      </c>
      <c r="Y12" s="27">
        <f t="shared" si="2"/>
        <v>4.5846153846153843</v>
      </c>
      <c r="Z12">
        <f>E11-E12</f>
        <v>23</v>
      </c>
      <c r="AA12" s="19">
        <f>E12/E11</f>
        <v>0.92834890965732086</v>
      </c>
      <c r="AB12">
        <f>E12-E$3</f>
        <v>-293</v>
      </c>
      <c r="AC12" s="19">
        <f>E12/E$3</f>
        <v>0.50423011844331644</v>
      </c>
      <c r="AD12">
        <f>E12-$AE$1</f>
        <v>-352</v>
      </c>
      <c r="AE12" s="19">
        <f>E12/$AE$1</f>
        <v>0.45846153846153848</v>
      </c>
    </row>
    <row r="13" spans="1:31">
      <c r="A13" s="9">
        <v>11</v>
      </c>
      <c r="B13" s="11" t="s">
        <v>46</v>
      </c>
      <c r="C13" s="12" t="s">
        <v>5</v>
      </c>
      <c r="D13" s="12" t="s">
        <v>6</v>
      </c>
      <c r="E13" s="13">
        <f t="shared" si="0"/>
        <v>281</v>
      </c>
      <c r="F13" s="17">
        <v>24</v>
      </c>
      <c r="G13" s="17">
        <v>23</v>
      </c>
      <c r="H13" s="17">
        <v>26</v>
      </c>
      <c r="I13" s="17">
        <v>33</v>
      </c>
      <c r="J13" s="17">
        <v>23</v>
      </c>
      <c r="K13" s="17">
        <v>24</v>
      </c>
      <c r="L13" s="17">
        <v>21</v>
      </c>
      <c r="M13" s="17">
        <v>19</v>
      </c>
      <c r="N13" s="17">
        <v>20</v>
      </c>
      <c r="O13" s="17">
        <v>16</v>
      </c>
      <c r="P13" s="17">
        <v>22</v>
      </c>
      <c r="Q13" s="17">
        <v>10</v>
      </c>
      <c r="R13" s="17">
        <f t="shared" si="5"/>
        <v>20</v>
      </c>
      <c r="S13" s="17">
        <v>2</v>
      </c>
      <c r="T13" s="17">
        <v>8</v>
      </c>
      <c r="U13" s="17">
        <v>5</v>
      </c>
      <c r="V13" s="17">
        <v>5</v>
      </c>
      <c r="W13" s="17"/>
      <c r="X13" s="27">
        <f t="shared" si="1"/>
        <v>21.615384615384617</v>
      </c>
      <c r="Y13" s="27">
        <f t="shared" si="2"/>
        <v>4.3230769230769237</v>
      </c>
      <c r="Z13">
        <f>E12-E13</f>
        <v>17</v>
      </c>
      <c r="AA13" s="19">
        <f>E13/E12</f>
        <v>0.94295302013422821</v>
      </c>
      <c r="AB13">
        <f>E13-E$3</f>
        <v>-310</v>
      </c>
      <c r="AC13" s="19">
        <f>E13/E$3</f>
        <v>0.47546531302876482</v>
      </c>
      <c r="AD13">
        <f>E13-$AE$1</f>
        <v>-369</v>
      </c>
      <c r="AE13" s="19">
        <f>E13/$AE$1</f>
        <v>0.43230769230769228</v>
      </c>
    </row>
    <row r="14" spans="1:31">
      <c r="A14" s="9">
        <v>12</v>
      </c>
      <c r="B14" s="11" t="s">
        <v>47</v>
      </c>
      <c r="C14" s="12" t="s">
        <v>5</v>
      </c>
      <c r="D14" s="12" t="s">
        <v>6</v>
      </c>
      <c r="E14" s="13">
        <f t="shared" si="0"/>
        <v>205</v>
      </c>
      <c r="F14" s="14">
        <v>2</v>
      </c>
      <c r="G14" s="14">
        <v>9</v>
      </c>
      <c r="H14" s="14">
        <v>18</v>
      </c>
      <c r="I14" s="14">
        <v>23</v>
      </c>
      <c r="J14" s="14">
        <v>14</v>
      </c>
      <c r="K14" s="14">
        <v>9</v>
      </c>
      <c r="L14" s="14">
        <v>32</v>
      </c>
      <c r="M14" s="14">
        <v>14</v>
      </c>
      <c r="N14" s="14">
        <v>14</v>
      </c>
      <c r="O14" s="14">
        <v>21</v>
      </c>
      <c r="P14" s="14">
        <v>23</v>
      </c>
      <c r="Q14" s="14">
        <v>11</v>
      </c>
      <c r="R14" s="14">
        <f t="shared" si="5"/>
        <v>15</v>
      </c>
      <c r="S14" s="14">
        <v>3</v>
      </c>
      <c r="T14" s="14">
        <v>4</v>
      </c>
      <c r="U14" s="14">
        <v>8</v>
      </c>
      <c r="V14" s="14">
        <v>0</v>
      </c>
      <c r="W14" s="14"/>
      <c r="X14" s="27">
        <f t="shared" si="1"/>
        <v>15.76923076923077</v>
      </c>
      <c r="Y14" s="27">
        <f t="shared" si="2"/>
        <v>3.1538461538461542</v>
      </c>
      <c r="Z14">
        <f t="shared" ref="Z14" si="15">E13-E14</f>
        <v>76</v>
      </c>
      <c r="AA14" s="19">
        <f t="shared" ref="AA14" si="16">E14/E13</f>
        <v>0.72953736654804269</v>
      </c>
      <c r="AB14">
        <f t="shared" ref="AB14" si="17">E14-E$3</f>
        <v>-386</v>
      </c>
      <c r="AC14" s="19">
        <f t="shared" ref="AC14" si="18">E14/E$3</f>
        <v>0.34686971235194586</v>
      </c>
      <c r="AD14">
        <f t="shared" ref="AD14" si="19">E14-$AE$1</f>
        <v>-445</v>
      </c>
      <c r="AE14" s="19">
        <f t="shared" ref="AE14" si="20">E14/$AE$1</f>
        <v>0.31538461538461537</v>
      </c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42</v>
      </c>
      <c r="G19" s="2">
        <f>SUM($F3:G3)</f>
        <v>92</v>
      </c>
      <c r="H19" s="2">
        <f>SUM($F3:H3)</f>
        <v>139</v>
      </c>
      <c r="I19" s="2">
        <f>SUM($F3:I3)</f>
        <v>185</v>
      </c>
      <c r="J19" s="2">
        <f>SUM($F3:J3)</f>
        <v>232</v>
      </c>
      <c r="K19" s="2">
        <f>SUM($F3:K3)</f>
        <v>276</v>
      </c>
      <c r="L19" s="2">
        <f>SUM($F3:L3)</f>
        <v>323</v>
      </c>
      <c r="M19" s="2">
        <f>SUM($F3:M3)</f>
        <v>368</v>
      </c>
      <c r="N19" s="2">
        <f>SUM($F3:N3)</f>
        <v>411</v>
      </c>
      <c r="O19" s="2">
        <f>SUM($F3:O3)</f>
        <v>454</v>
      </c>
      <c r="P19" s="2">
        <f>SUM($F3:P3)</f>
        <v>499</v>
      </c>
      <c r="Q19" s="2">
        <f>SUM($F3:Q3)</f>
        <v>542</v>
      </c>
      <c r="R19" s="2">
        <f>SUM($F3:R3)</f>
        <v>591</v>
      </c>
    </row>
    <row r="20" spans="1:18">
      <c r="A20" s="5" t="s">
        <v>6</v>
      </c>
      <c r="B20" s="4" t="s">
        <v>16</v>
      </c>
      <c r="D20" s="2"/>
      <c r="F20" s="2">
        <f>SUM($F4:F4)</f>
        <v>35</v>
      </c>
      <c r="G20" s="2">
        <f>SUM($F4:G4)</f>
        <v>75</v>
      </c>
      <c r="H20" s="2">
        <f>SUM($F4:H4)</f>
        <v>116</v>
      </c>
      <c r="I20" s="2">
        <f>SUM($F4:I4)</f>
        <v>159</v>
      </c>
      <c r="J20" s="2">
        <f>SUM($F4:J4)</f>
        <v>194</v>
      </c>
      <c r="K20" s="2">
        <f>SUM($F4:K4)</f>
        <v>229</v>
      </c>
      <c r="L20" s="2">
        <f>SUM($F4:L4)</f>
        <v>267</v>
      </c>
      <c r="M20" s="2">
        <f>SUM($F4:M4)</f>
        <v>309</v>
      </c>
      <c r="N20" s="2">
        <f>SUM($F4:N4)</f>
        <v>332</v>
      </c>
      <c r="O20" s="2">
        <f>SUM($F4:O4)</f>
        <v>357</v>
      </c>
      <c r="P20" s="2">
        <f>SUM($F4:P4)</f>
        <v>385</v>
      </c>
      <c r="Q20" s="2">
        <f>SUM($F4:Q4)</f>
        <v>423</v>
      </c>
      <c r="R20" s="2">
        <f>SUM($F4:R4)</f>
        <v>468</v>
      </c>
    </row>
    <row r="21" spans="1:18">
      <c r="A21" s="5" t="s">
        <v>17</v>
      </c>
      <c r="B21" s="4" t="s">
        <v>18</v>
      </c>
      <c r="D21" s="2"/>
      <c r="F21" s="2">
        <f>SUM($F5:F5)</f>
        <v>36</v>
      </c>
      <c r="G21" s="2">
        <f>SUM($F5:G5)</f>
        <v>76</v>
      </c>
      <c r="H21" s="2">
        <f>SUM($F5:H5)</f>
        <v>114</v>
      </c>
      <c r="I21" s="2">
        <f>SUM($F5:I5)</f>
        <v>158</v>
      </c>
      <c r="J21" s="2">
        <f>SUM($F5:J5)</f>
        <v>189</v>
      </c>
      <c r="K21" s="2">
        <f>SUM($F5:K5)</f>
        <v>226</v>
      </c>
      <c r="L21" s="2">
        <f>SUM($F5:L5)</f>
        <v>260</v>
      </c>
      <c r="M21" s="2">
        <f>SUM($F5:M5)</f>
        <v>290</v>
      </c>
      <c r="N21" s="2">
        <f>SUM($F5:N5)</f>
        <v>316</v>
      </c>
      <c r="O21" s="2">
        <f>SUM($F5:O5)</f>
        <v>339</v>
      </c>
      <c r="P21" s="2">
        <f>SUM($F5:P5)</f>
        <v>373</v>
      </c>
      <c r="Q21" s="2">
        <f>SUM($F5:Q5)</f>
        <v>400</v>
      </c>
      <c r="R21" s="2">
        <f>SUM($F5:R5)</f>
        <v>441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74</v>
      </c>
      <c r="H22" s="2">
        <f>SUM($F6:H6)</f>
        <v>115</v>
      </c>
      <c r="I22" s="2">
        <f>SUM($F6:I6)</f>
        <v>150</v>
      </c>
      <c r="J22" s="2">
        <f>SUM($F6:J6)</f>
        <v>186</v>
      </c>
      <c r="K22" s="2">
        <f>SUM($F6:K6)</f>
        <v>205</v>
      </c>
      <c r="L22" s="2">
        <f>SUM($F6:L6)</f>
        <v>235</v>
      </c>
      <c r="M22" s="2">
        <f>SUM($F6:M6)</f>
        <v>272</v>
      </c>
      <c r="N22" s="2">
        <f>SUM($F6:N6)</f>
        <v>304</v>
      </c>
      <c r="O22" s="2">
        <f>SUM($F6:O6)</f>
        <v>330</v>
      </c>
      <c r="P22" s="2">
        <f>SUM($F6:P6)</f>
        <v>354</v>
      </c>
      <c r="Q22" s="2">
        <f>SUM($F6:Q6)</f>
        <v>384</v>
      </c>
      <c r="R22" s="2">
        <f>SUM($F6:R6)</f>
        <v>425</v>
      </c>
    </row>
    <row r="23" spans="1:18">
      <c r="A23" s="7"/>
      <c r="D23" s="2"/>
      <c r="F23" s="2">
        <f>SUM($F7:F7)</f>
        <v>26</v>
      </c>
      <c r="G23" s="2">
        <f>SUM($F7:G7)</f>
        <v>64</v>
      </c>
      <c r="H23" s="2">
        <f>SUM($F7:H7)</f>
        <v>99</v>
      </c>
      <c r="I23" s="2">
        <f>SUM($F7:I7)</f>
        <v>131</v>
      </c>
      <c r="J23" s="2">
        <f>SUM($F7:J7)</f>
        <v>168</v>
      </c>
      <c r="K23" s="2">
        <f>SUM($F7:K7)</f>
        <v>208</v>
      </c>
      <c r="L23" s="2">
        <f>SUM($F7:L7)</f>
        <v>242</v>
      </c>
      <c r="M23" s="2">
        <f>SUM($F7:M7)</f>
        <v>271</v>
      </c>
      <c r="N23" s="2">
        <f>SUM($F7:N7)</f>
        <v>303</v>
      </c>
      <c r="O23" s="2">
        <f>SUM($F7:O7)</f>
        <v>323</v>
      </c>
      <c r="P23" s="2">
        <f>SUM($F7:P7)</f>
        <v>360</v>
      </c>
      <c r="Q23" s="2">
        <f>SUM($F7:Q7)</f>
        <v>385</v>
      </c>
      <c r="R23" s="2">
        <f>SUM($F7:R7)</f>
        <v>424</v>
      </c>
    </row>
    <row r="24" spans="1:18">
      <c r="A24" s="7"/>
      <c r="B24" s="4" t="s">
        <v>21</v>
      </c>
      <c r="D24" s="2"/>
      <c r="F24" s="2">
        <f>SUM($F8:F8)</f>
        <v>31</v>
      </c>
      <c r="G24" s="2">
        <f>SUM($F8:G8)</f>
        <v>66</v>
      </c>
      <c r="H24" s="2">
        <f>SUM($F8:H8)</f>
        <v>107</v>
      </c>
      <c r="I24" s="2">
        <f>SUM($F8:I8)</f>
        <v>133</v>
      </c>
      <c r="J24" s="2">
        <f>SUM($F8:J8)</f>
        <v>173</v>
      </c>
      <c r="K24" s="2">
        <f>SUM($F8:K8)</f>
        <v>213</v>
      </c>
      <c r="L24" s="2">
        <f>SUM($F8:L8)</f>
        <v>246</v>
      </c>
      <c r="M24" s="2">
        <f>SUM($F8:M8)</f>
        <v>273</v>
      </c>
      <c r="N24" s="2">
        <f>SUM($F8:N8)</f>
        <v>296</v>
      </c>
      <c r="O24" s="2">
        <f>SUM($F8:O8)</f>
        <v>323</v>
      </c>
      <c r="P24" s="2">
        <f>SUM($F8:P8)</f>
        <v>359</v>
      </c>
      <c r="Q24" s="2">
        <f>SUM($F8:Q8)</f>
        <v>384</v>
      </c>
      <c r="R24" s="2">
        <f>SUM($F8:R8)</f>
        <v>422</v>
      </c>
    </row>
    <row r="25" spans="1:18">
      <c r="F25" s="2">
        <f>SUM($F9:F9)</f>
        <v>31</v>
      </c>
      <c r="G25" s="2">
        <f>SUM($F9:G9)</f>
        <v>66</v>
      </c>
      <c r="H25" s="2">
        <f>SUM($F9:H9)</f>
        <v>99</v>
      </c>
      <c r="I25" s="2">
        <f>SUM($F9:I9)</f>
        <v>137</v>
      </c>
      <c r="J25" s="2">
        <f>SUM($F9:J9)</f>
        <v>178</v>
      </c>
      <c r="K25" s="2">
        <f>SUM($F9:K9)</f>
        <v>209</v>
      </c>
      <c r="L25" s="2">
        <f>SUM($F9:L9)</f>
        <v>236</v>
      </c>
      <c r="M25" s="2">
        <f>SUM($F9:M9)</f>
        <v>258</v>
      </c>
      <c r="N25" s="2">
        <f>SUM($F9:N9)</f>
        <v>283</v>
      </c>
      <c r="O25" s="2">
        <f>SUM($F9:O9)</f>
        <v>309</v>
      </c>
      <c r="P25" s="2">
        <f>SUM($F9:P9)</f>
        <v>329</v>
      </c>
      <c r="Q25" s="2">
        <f>SUM($F9:Q9)</f>
        <v>356</v>
      </c>
      <c r="R25" s="2">
        <f>SUM($F9:R9)</f>
        <v>395</v>
      </c>
    </row>
    <row r="26" spans="1:18">
      <c r="F26" s="2">
        <f>SUM($F10:F10)</f>
        <v>27</v>
      </c>
      <c r="G26" s="2">
        <f>SUM($F10:G10)</f>
        <v>54</v>
      </c>
      <c r="H26" s="2">
        <f>SUM($F10:H10)</f>
        <v>89</v>
      </c>
      <c r="I26" s="2">
        <f>SUM($F10:I10)</f>
        <v>127</v>
      </c>
      <c r="J26" s="2">
        <f>SUM($F10:J10)</f>
        <v>157</v>
      </c>
      <c r="K26" s="2">
        <f>SUM($F10:K10)</f>
        <v>189</v>
      </c>
      <c r="L26" s="2">
        <f>SUM($F10:L10)</f>
        <v>212</v>
      </c>
      <c r="M26" s="2">
        <f>SUM($F10:M10)</f>
        <v>237</v>
      </c>
      <c r="N26" s="2">
        <f>SUM($F10:N10)</f>
        <v>266</v>
      </c>
      <c r="O26" s="2">
        <f>SUM($F10:O10)</f>
        <v>278</v>
      </c>
      <c r="P26" s="2">
        <f>SUM($F10:P10)</f>
        <v>299</v>
      </c>
      <c r="Q26" s="2">
        <f>SUM($F10:Q10)</f>
        <v>310</v>
      </c>
      <c r="R26" s="2">
        <f>SUM($F10:R10)</f>
        <v>342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95</v>
      </c>
      <c r="I27" s="2">
        <f>SUM($F11:I11)</f>
        <v>129</v>
      </c>
      <c r="J27" s="2">
        <f>SUM($F11:J11)</f>
        <v>155</v>
      </c>
      <c r="K27" s="2">
        <f>SUM($F11:K11)</f>
        <v>178</v>
      </c>
      <c r="L27" s="2">
        <f>SUM($F11:L11)</f>
        <v>207</v>
      </c>
      <c r="M27" s="2">
        <f>SUM($F11:M11)</f>
        <v>231</v>
      </c>
      <c r="N27" s="2">
        <f>SUM($F11:N11)</f>
        <v>247</v>
      </c>
      <c r="O27" s="2">
        <f>SUM($F11:O11)</f>
        <v>271</v>
      </c>
      <c r="P27" s="2">
        <f>SUM($F11:P11)</f>
        <v>303</v>
      </c>
      <c r="Q27" s="2">
        <f>SUM($F11:Q11)</f>
        <v>321</v>
      </c>
      <c r="R27" s="2">
        <f>SUM($F11:R11)</f>
        <v>321</v>
      </c>
    </row>
    <row r="28" spans="1:18">
      <c r="F28" s="2">
        <f>SUM($F12:F12)</f>
        <v>20</v>
      </c>
      <c r="G28" s="2">
        <f>SUM($F12:G12)</f>
        <v>49</v>
      </c>
      <c r="H28" s="2">
        <f>SUM($F12:H12)</f>
        <v>83</v>
      </c>
      <c r="I28" s="2">
        <f>SUM($F12:I12)</f>
        <v>122</v>
      </c>
      <c r="J28" s="2">
        <f>SUM($F12:J12)</f>
        <v>148</v>
      </c>
      <c r="K28" s="2">
        <f>SUM($F12:K12)</f>
        <v>169</v>
      </c>
      <c r="L28" s="2">
        <f>SUM($F12:L12)</f>
        <v>196</v>
      </c>
      <c r="M28" s="2">
        <f>SUM($F12:M12)</f>
        <v>224</v>
      </c>
      <c r="N28" s="2">
        <f>SUM($F12:N12)</f>
        <v>235</v>
      </c>
      <c r="O28" s="2">
        <f>SUM($F12:O12)</f>
        <v>244</v>
      </c>
      <c r="P28" s="2">
        <f>SUM($F12:P12)</f>
        <v>260</v>
      </c>
      <c r="Q28" s="2">
        <f>SUM($F12:Q12)</f>
        <v>279</v>
      </c>
      <c r="R28" s="2">
        <f>SUM($F12:R12)</f>
        <v>298</v>
      </c>
    </row>
    <row r="29" spans="1:18">
      <c r="F29" s="2">
        <f>SUM($F13:F13)</f>
        <v>24</v>
      </c>
      <c r="G29" s="2">
        <f>SUM($F13:G13)</f>
        <v>47</v>
      </c>
      <c r="H29" s="2">
        <f>SUM($F13:H13)</f>
        <v>73</v>
      </c>
      <c r="I29" s="2">
        <f>SUM($F13:I13)</f>
        <v>106</v>
      </c>
      <c r="J29" s="2">
        <f>SUM($F13:J13)</f>
        <v>129</v>
      </c>
      <c r="K29" s="2">
        <f>SUM($F13:K13)</f>
        <v>153</v>
      </c>
      <c r="L29" s="2">
        <f>SUM($F13:L13)</f>
        <v>174</v>
      </c>
      <c r="M29" s="2">
        <f>SUM($F13:M13)</f>
        <v>193</v>
      </c>
      <c r="N29" s="2">
        <f>SUM($F13:N13)</f>
        <v>213</v>
      </c>
      <c r="O29" s="2">
        <f>SUM($F13:O13)</f>
        <v>229</v>
      </c>
      <c r="P29" s="2">
        <f>SUM($F13:P13)</f>
        <v>251</v>
      </c>
      <c r="Q29" s="2">
        <f>SUM($F13:Q13)</f>
        <v>261</v>
      </c>
      <c r="R29" s="2">
        <f>SUM($F13:R13)</f>
        <v>281</v>
      </c>
    </row>
    <row r="30" spans="1:18">
      <c r="F30" s="2">
        <f>SUM($F14:F14)</f>
        <v>2</v>
      </c>
      <c r="G30" s="2">
        <f>SUM($F14:G14)</f>
        <v>11</v>
      </c>
      <c r="H30" s="2">
        <f>SUM($F14:H14)</f>
        <v>29</v>
      </c>
      <c r="I30" s="2">
        <f>SUM($F14:I14)</f>
        <v>52</v>
      </c>
      <c r="J30" s="2">
        <f>SUM($F14:J14)</f>
        <v>66</v>
      </c>
      <c r="K30" s="2">
        <f>SUM($F14:K14)</f>
        <v>75</v>
      </c>
      <c r="L30" s="2">
        <f>SUM($F14:L14)</f>
        <v>107</v>
      </c>
      <c r="M30" s="2">
        <f>SUM($F14:M14)</f>
        <v>121</v>
      </c>
      <c r="N30" s="2">
        <f>SUM($F14:N14)</f>
        <v>135</v>
      </c>
      <c r="O30" s="2">
        <f>SUM($F14:O14)</f>
        <v>156</v>
      </c>
      <c r="P30" s="2">
        <f>SUM($F14:P14)</f>
        <v>179</v>
      </c>
      <c r="Q30" s="2">
        <f>SUM($F14:Q14)</f>
        <v>190</v>
      </c>
      <c r="R30" s="2">
        <f>SUM($F14:R14)</f>
        <v>205</v>
      </c>
    </row>
    <row r="31" spans="1:18">
      <c r="F31" s="2">
        <f>MAX(F19:F29)</f>
        <v>42</v>
      </c>
      <c r="G31" s="2">
        <f t="shared" ref="G31:R31" si="21">MAX(G19:G29)</f>
        <v>92</v>
      </c>
      <c r="H31" s="2">
        <f t="shared" si="21"/>
        <v>139</v>
      </c>
      <c r="I31" s="2">
        <f t="shared" si="21"/>
        <v>185</v>
      </c>
      <c r="J31" s="2">
        <f t="shared" si="21"/>
        <v>232</v>
      </c>
      <c r="K31" s="2">
        <f t="shared" si="21"/>
        <v>276</v>
      </c>
      <c r="L31" s="2">
        <f t="shared" si="21"/>
        <v>323</v>
      </c>
      <c r="M31" s="2">
        <f t="shared" si="21"/>
        <v>368</v>
      </c>
      <c r="N31" s="2">
        <f t="shared" si="21"/>
        <v>411</v>
      </c>
      <c r="O31" s="2">
        <f t="shared" si="21"/>
        <v>454</v>
      </c>
      <c r="P31" s="2">
        <f t="shared" si="21"/>
        <v>499</v>
      </c>
      <c r="Q31" s="2">
        <f t="shared" si="21"/>
        <v>542</v>
      </c>
      <c r="R31" s="2">
        <f t="shared" si="21"/>
        <v>591</v>
      </c>
    </row>
    <row r="32" spans="1:18"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4" spans="5:18"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6" spans="5:18">
      <c r="E36" s="1" t="str">
        <f t="shared" ref="E36:E47" si="22">B3</f>
        <v>Paweł Kikel</v>
      </c>
      <c r="F36" s="8">
        <f t="shared" ref="F36:R36" si="23">F19/F$31</f>
        <v>1</v>
      </c>
      <c r="G36" s="8">
        <f t="shared" si="23"/>
        <v>1</v>
      </c>
      <c r="H36" s="8">
        <f t="shared" si="23"/>
        <v>1</v>
      </c>
      <c r="I36" s="8">
        <f t="shared" si="23"/>
        <v>1</v>
      </c>
      <c r="J36" s="8">
        <f t="shared" si="23"/>
        <v>1</v>
      </c>
      <c r="K36" s="8">
        <f t="shared" si="23"/>
        <v>1</v>
      </c>
      <c r="L36" s="8">
        <f t="shared" si="23"/>
        <v>1</v>
      </c>
      <c r="M36" s="8">
        <f t="shared" si="23"/>
        <v>1</v>
      </c>
      <c r="N36" s="8">
        <f t="shared" si="23"/>
        <v>1</v>
      </c>
      <c r="O36" s="8">
        <f t="shared" si="23"/>
        <v>1</v>
      </c>
      <c r="P36" s="8">
        <f t="shared" si="23"/>
        <v>1</v>
      </c>
      <c r="Q36" s="8">
        <f t="shared" si="23"/>
        <v>1</v>
      </c>
      <c r="R36" s="8">
        <f t="shared" si="23"/>
        <v>1</v>
      </c>
    </row>
    <row r="37" spans="5:18">
      <c r="E37" s="1" t="str">
        <f t="shared" si="22"/>
        <v>Kostiantyn Fedotov</v>
      </c>
      <c r="F37" s="8">
        <f t="shared" ref="F37:R37" si="24">F20/F$31</f>
        <v>0.83333333333333337</v>
      </c>
      <c r="G37" s="8">
        <f t="shared" si="24"/>
        <v>0.81521739130434778</v>
      </c>
      <c r="H37" s="8">
        <f t="shared" si="24"/>
        <v>0.83453237410071945</v>
      </c>
      <c r="I37" s="8">
        <f t="shared" si="24"/>
        <v>0.85945945945945945</v>
      </c>
      <c r="J37" s="8">
        <f t="shared" si="24"/>
        <v>0.83620689655172409</v>
      </c>
      <c r="K37" s="8">
        <f t="shared" si="24"/>
        <v>0.82971014492753625</v>
      </c>
      <c r="L37" s="8">
        <f t="shared" si="24"/>
        <v>0.82662538699690402</v>
      </c>
      <c r="M37" s="8">
        <f t="shared" si="24"/>
        <v>0.83967391304347827</v>
      </c>
      <c r="N37" s="8">
        <f t="shared" si="24"/>
        <v>0.80778588807785889</v>
      </c>
      <c r="O37" s="8">
        <f t="shared" si="24"/>
        <v>0.78634361233480177</v>
      </c>
      <c r="P37" s="8">
        <f t="shared" si="24"/>
        <v>0.77154308617234468</v>
      </c>
      <c r="Q37" s="8">
        <f t="shared" si="24"/>
        <v>0.78044280442804426</v>
      </c>
      <c r="R37" s="8">
        <f t="shared" si="24"/>
        <v>0.79187817258883253</v>
      </c>
    </row>
    <row r="38" spans="5:18">
      <c r="E38" s="1" t="str">
        <f t="shared" si="22"/>
        <v>Robert "Stanley" Stańczyk</v>
      </c>
      <c r="F38" s="8">
        <f t="shared" ref="F38:R38" si="25">F21/F$31</f>
        <v>0.8571428571428571</v>
      </c>
      <c r="G38" s="8">
        <f t="shared" si="25"/>
        <v>0.82608695652173914</v>
      </c>
      <c r="H38" s="8">
        <f t="shared" si="25"/>
        <v>0.82014388489208634</v>
      </c>
      <c r="I38" s="8">
        <f t="shared" si="25"/>
        <v>0.8540540540540541</v>
      </c>
      <c r="J38" s="8">
        <f t="shared" si="25"/>
        <v>0.81465517241379315</v>
      </c>
      <c r="K38" s="8">
        <f t="shared" si="25"/>
        <v>0.8188405797101449</v>
      </c>
      <c r="L38" s="8">
        <f t="shared" si="25"/>
        <v>0.804953560371517</v>
      </c>
      <c r="M38" s="8">
        <f t="shared" si="25"/>
        <v>0.78804347826086951</v>
      </c>
      <c r="N38" s="8">
        <f t="shared" si="25"/>
        <v>0.76885644768856443</v>
      </c>
      <c r="O38" s="8">
        <f t="shared" si="25"/>
        <v>0.74669603524229078</v>
      </c>
      <c r="P38" s="8">
        <f t="shared" si="25"/>
        <v>0.74749498997995989</v>
      </c>
      <c r="Q38" s="8">
        <f t="shared" si="25"/>
        <v>0.73800738007380073</v>
      </c>
      <c r="R38" s="8">
        <f t="shared" si="25"/>
        <v>0.74619289340101524</v>
      </c>
    </row>
    <row r="39" spans="5:18">
      <c r="E39" s="1" t="str">
        <f t="shared" si="22"/>
        <v>Mateusz Jezierski</v>
      </c>
      <c r="F39" s="8">
        <f t="shared" ref="F39:R39" si="26">F22/F$31</f>
        <v>0.8571428571428571</v>
      </c>
      <c r="G39" s="8">
        <f t="shared" si="26"/>
        <v>0.80434782608695654</v>
      </c>
      <c r="H39" s="8">
        <f t="shared" si="26"/>
        <v>0.82733812949640284</v>
      </c>
      <c r="I39" s="8">
        <f t="shared" si="26"/>
        <v>0.81081081081081086</v>
      </c>
      <c r="J39" s="8">
        <f t="shared" si="26"/>
        <v>0.80172413793103448</v>
      </c>
      <c r="K39" s="8">
        <f t="shared" si="26"/>
        <v>0.74275362318840576</v>
      </c>
      <c r="L39" s="8">
        <f t="shared" si="26"/>
        <v>0.72755417956656343</v>
      </c>
      <c r="M39" s="8">
        <f t="shared" si="26"/>
        <v>0.73913043478260865</v>
      </c>
      <c r="N39" s="8">
        <f t="shared" si="26"/>
        <v>0.73965936739659366</v>
      </c>
      <c r="O39" s="8">
        <f t="shared" si="26"/>
        <v>0.72687224669603523</v>
      </c>
      <c r="P39" s="8">
        <f t="shared" si="26"/>
        <v>0.70941883767535074</v>
      </c>
      <c r="Q39" s="8">
        <f t="shared" si="26"/>
        <v>0.70848708487084866</v>
      </c>
      <c r="R39" s="8">
        <f t="shared" si="26"/>
        <v>0.71912013536379016</v>
      </c>
    </row>
    <row r="40" spans="5:18">
      <c r="E40" s="1" t="str">
        <f t="shared" si="22"/>
        <v>Robert "Gata" Piechota</v>
      </c>
      <c r="F40" s="8">
        <f t="shared" ref="F40:R40" si="27">F23/F$31</f>
        <v>0.61904761904761907</v>
      </c>
      <c r="G40" s="8">
        <f t="shared" si="27"/>
        <v>0.69565217391304346</v>
      </c>
      <c r="H40" s="8">
        <f t="shared" si="27"/>
        <v>0.71223021582733814</v>
      </c>
      <c r="I40" s="8">
        <f t="shared" si="27"/>
        <v>0.70810810810810809</v>
      </c>
      <c r="J40" s="8">
        <f t="shared" si="27"/>
        <v>0.72413793103448276</v>
      </c>
      <c r="K40" s="8">
        <f t="shared" si="27"/>
        <v>0.75362318840579712</v>
      </c>
      <c r="L40" s="8">
        <f t="shared" si="27"/>
        <v>0.74922600619195046</v>
      </c>
      <c r="M40" s="8">
        <f t="shared" si="27"/>
        <v>0.73641304347826086</v>
      </c>
      <c r="N40" s="8">
        <f t="shared" si="27"/>
        <v>0.73722627737226276</v>
      </c>
      <c r="O40" s="8">
        <f t="shared" si="27"/>
        <v>0.71145374449339205</v>
      </c>
      <c r="P40" s="8">
        <f t="shared" si="27"/>
        <v>0.72144288577154314</v>
      </c>
      <c r="Q40" s="8">
        <f t="shared" si="27"/>
        <v>0.71033210332103325</v>
      </c>
      <c r="R40" s="8">
        <f t="shared" si="27"/>
        <v>0.71742808798646363</v>
      </c>
    </row>
    <row r="41" spans="5:18">
      <c r="E41" s="1" t="str">
        <f t="shared" si="22"/>
        <v>Radosław "Shogun" Wiśniewski</v>
      </c>
      <c r="F41" s="8">
        <f t="shared" ref="F41:R41" si="28">F24/F$31</f>
        <v>0.73809523809523814</v>
      </c>
      <c r="G41" s="8">
        <f t="shared" si="28"/>
        <v>0.71739130434782605</v>
      </c>
      <c r="H41" s="8">
        <f t="shared" si="28"/>
        <v>0.76978417266187049</v>
      </c>
      <c r="I41" s="8">
        <f t="shared" si="28"/>
        <v>0.7189189189189189</v>
      </c>
      <c r="J41" s="8">
        <f t="shared" si="28"/>
        <v>0.74568965517241381</v>
      </c>
      <c r="K41" s="8">
        <f t="shared" si="28"/>
        <v>0.77173913043478259</v>
      </c>
      <c r="L41" s="8">
        <f t="shared" si="28"/>
        <v>0.76160990712074306</v>
      </c>
      <c r="M41" s="8">
        <f t="shared" si="28"/>
        <v>0.74184782608695654</v>
      </c>
      <c r="N41" s="8">
        <f t="shared" si="28"/>
        <v>0.72019464720194648</v>
      </c>
      <c r="O41" s="8">
        <f t="shared" si="28"/>
        <v>0.71145374449339205</v>
      </c>
      <c r="P41" s="8">
        <f t="shared" si="28"/>
        <v>0.71943887775551107</v>
      </c>
      <c r="Q41" s="8">
        <f t="shared" si="28"/>
        <v>0.70848708487084866</v>
      </c>
      <c r="R41" s="8">
        <f t="shared" si="28"/>
        <v>0.71404399323181045</v>
      </c>
    </row>
    <row r="42" spans="5:18">
      <c r="E42" s="1" t="str">
        <f t="shared" si="22"/>
        <v>Dariusz Kułaga</v>
      </c>
      <c r="F42" s="8">
        <f t="shared" ref="F42:R42" si="29">F25/F$31</f>
        <v>0.73809523809523814</v>
      </c>
      <c r="G42" s="8">
        <f t="shared" si="29"/>
        <v>0.71739130434782605</v>
      </c>
      <c r="H42" s="8">
        <f t="shared" si="29"/>
        <v>0.71223021582733814</v>
      </c>
      <c r="I42" s="8">
        <f t="shared" si="29"/>
        <v>0.74054054054054053</v>
      </c>
      <c r="J42" s="8">
        <f t="shared" si="29"/>
        <v>0.76724137931034486</v>
      </c>
      <c r="K42" s="8">
        <f t="shared" si="29"/>
        <v>0.75724637681159424</v>
      </c>
      <c r="L42" s="8">
        <f t="shared" si="29"/>
        <v>0.73065015479876161</v>
      </c>
      <c r="M42" s="8">
        <f t="shared" si="29"/>
        <v>0.70108695652173914</v>
      </c>
      <c r="N42" s="8">
        <f t="shared" si="29"/>
        <v>0.68856447688564482</v>
      </c>
      <c r="O42" s="8">
        <f t="shared" si="29"/>
        <v>0.68061674008810569</v>
      </c>
      <c r="P42" s="8">
        <f t="shared" si="29"/>
        <v>0.65931863727454909</v>
      </c>
      <c r="Q42" s="8">
        <f t="shared" si="29"/>
        <v>0.65682656826568264</v>
      </c>
      <c r="R42" s="8">
        <f t="shared" si="29"/>
        <v>0.66835871404399327</v>
      </c>
    </row>
    <row r="43" spans="5:18">
      <c r="E43" s="1" t="str">
        <f t="shared" si="22"/>
        <v>Krzysztof "Madereiro" Piękniewski</v>
      </c>
      <c r="F43" s="8">
        <f t="shared" ref="F43:R43" si="30">F26/F$31</f>
        <v>0.6428571428571429</v>
      </c>
      <c r="G43" s="8">
        <f t="shared" si="30"/>
        <v>0.58695652173913049</v>
      </c>
      <c r="H43" s="8">
        <f t="shared" si="30"/>
        <v>0.64028776978417268</v>
      </c>
      <c r="I43" s="8">
        <f t="shared" si="30"/>
        <v>0.68648648648648647</v>
      </c>
      <c r="J43" s="8">
        <f t="shared" si="30"/>
        <v>0.67672413793103448</v>
      </c>
      <c r="K43" s="8">
        <f t="shared" si="30"/>
        <v>0.68478260869565222</v>
      </c>
      <c r="L43" s="8">
        <f t="shared" si="30"/>
        <v>0.65634674922600622</v>
      </c>
      <c r="M43" s="8">
        <f t="shared" si="30"/>
        <v>0.64402173913043481</v>
      </c>
      <c r="N43" s="8">
        <f t="shared" si="30"/>
        <v>0.64720194647201945</v>
      </c>
      <c r="O43" s="8">
        <f t="shared" si="30"/>
        <v>0.61233480176211452</v>
      </c>
      <c r="P43" s="8">
        <f t="shared" si="30"/>
        <v>0.59919839679358722</v>
      </c>
      <c r="Q43" s="8">
        <f t="shared" si="30"/>
        <v>0.5719557195571956</v>
      </c>
      <c r="R43" s="8">
        <f t="shared" si="30"/>
        <v>0.57868020304568524</v>
      </c>
    </row>
    <row r="44" spans="5:18">
      <c r="E44" s="1" t="str">
        <f t="shared" si="22"/>
        <v>Krzysztof "FAZIK" Brzeziński</v>
      </c>
      <c r="F44" s="8">
        <f t="shared" ref="F44:R44" si="31">F27/F$31</f>
        <v>0.76190476190476186</v>
      </c>
      <c r="G44" s="8">
        <f t="shared" si="31"/>
        <v>0.70652173913043481</v>
      </c>
      <c r="H44" s="8">
        <f t="shared" si="31"/>
        <v>0.68345323741007191</v>
      </c>
      <c r="I44" s="8">
        <f t="shared" si="31"/>
        <v>0.69729729729729728</v>
      </c>
      <c r="J44" s="8">
        <f t="shared" si="31"/>
        <v>0.6681034482758621</v>
      </c>
      <c r="K44" s="8">
        <f t="shared" si="31"/>
        <v>0.64492753623188404</v>
      </c>
      <c r="L44" s="8">
        <f t="shared" si="31"/>
        <v>0.64086687306501544</v>
      </c>
      <c r="M44" s="8">
        <f t="shared" si="31"/>
        <v>0.62771739130434778</v>
      </c>
      <c r="N44" s="8">
        <f t="shared" si="31"/>
        <v>0.6009732360097324</v>
      </c>
      <c r="O44" s="8">
        <f t="shared" si="31"/>
        <v>0.59691629955947134</v>
      </c>
      <c r="P44" s="8">
        <f t="shared" si="31"/>
        <v>0.60721442885771548</v>
      </c>
      <c r="Q44" s="8">
        <f t="shared" si="31"/>
        <v>0.59225092250922506</v>
      </c>
      <c r="R44" s="8">
        <f t="shared" si="31"/>
        <v>0.54314720812182737</v>
      </c>
    </row>
    <row r="45" spans="5:18">
      <c r="E45" s="1" t="str">
        <f t="shared" si="22"/>
        <v>Roman "Romano" Kozieł</v>
      </c>
      <c r="F45" s="8">
        <f t="shared" ref="F45:R45" si="32">F28/F$31</f>
        <v>0.47619047619047616</v>
      </c>
      <c r="G45" s="8">
        <f t="shared" si="32"/>
        <v>0.53260869565217395</v>
      </c>
      <c r="H45" s="8">
        <f t="shared" si="32"/>
        <v>0.59712230215827333</v>
      </c>
      <c r="I45" s="8">
        <f t="shared" si="32"/>
        <v>0.6594594594594595</v>
      </c>
      <c r="J45" s="8">
        <f t="shared" si="32"/>
        <v>0.63793103448275867</v>
      </c>
      <c r="K45" s="8">
        <f t="shared" si="32"/>
        <v>0.6123188405797102</v>
      </c>
      <c r="L45" s="8">
        <f t="shared" si="32"/>
        <v>0.60681114551083593</v>
      </c>
      <c r="M45" s="8">
        <f t="shared" si="32"/>
        <v>0.60869565217391308</v>
      </c>
      <c r="N45" s="8">
        <f t="shared" si="32"/>
        <v>0.57177615571776153</v>
      </c>
      <c r="O45" s="8">
        <f t="shared" si="32"/>
        <v>0.5374449339207048</v>
      </c>
      <c r="P45" s="8">
        <f t="shared" si="32"/>
        <v>0.52104208416833664</v>
      </c>
      <c r="Q45" s="8">
        <f t="shared" si="32"/>
        <v>0.51476014760147604</v>
      </c>
      <c r="R45" s="8">
        <f t="shared" si="32"/>
        <v>0.50423011844331644</v>
      </c>
    </row>
    <row r="46" spans="5:18">
      <c r="E46" s="1" t="str">
        <f t="shared" si="22"/>
        <v>Zbyszek "Zbig" Futyma</v>
      </c>
      <c r="F46" s="8">
        <f t="shared" ref="F46:R46" si="33">F29/F$31</f>
        <v>0.5714285714285714</v>
      </c>
      <c r="G46" s="8">
        <f t="shared" si="33"/>
        <v>0.51086956521739135</v>
      </c>
      <c r="H46" s="8">
        <f t="shared" si="33"/>
        <v>0.52517985611510787</v>
      </c>
      <c r="I46" s="8">
        <f t="shared" si="33"/>
        <v>0.572972972972973</v>
      </c>
      <c r="J46" s="8">
        <f t="shared" si="33"/>
        <v>0.55603448275862066</v>
      </c>
      <c r="K46" s="8">
        <f t="shared" si="33"/>
        <v>0.55434782608695654</v>
      </c>
      <c r="L46" s="8">
        <f t="shared" si="33"/>
        <v>0.53869969040247678</v>
      </c>
      <c r="M46" s="8">
        <f t="shared" si="33"/>
        <v>0.52445652173913049</v>
      </c>
      <c r="N46" s="8">
        <f t="shared" si="33"/>
        <v>0.51824817518248179</v>
      </c>
      <c r="O46" s="8">
        <f t="shared" si="33"/>
        <v>0.50440528634361237</v>
      </c>
      <c r="P46" s="8">
        <f t="shared" si="33"/>
        <v>0.50300601202404804</v>
      </c>
      <c r="Q46" s="8">
        <f t="shared" si="33"/>
        <v>0.48154981549815495</v>
      </c>
      <c r="R46" s="8">
        <f t="shared" si="33"/>
        <v>0.47546531302876482</v>
      </c>
    </row>
    <row r="47" spans="5:18">
      <c r="E47" s="1" t="str">
        <f t="shared" si="22"/>
        <v>Dawid Dywelski</v>
      </c>
      <c r="F47" s="8">
        <f t="shared" ref="F47:R47" si="34">F30/F$31</f>
        <v>4.7619047619047616E-2</v>
      </c>
      <c r="G47" s="8">
        <f t="shared" si="34"/>
        <v>0.11956521739130435</v>
      </c>
      <c r="H47" s="8">
        <f t="shared" si="34"/>
        <v>0.20863309352517986</v>
      </c>
      <c r="I47" s="8">
        <f t="shared" si="34"/>
        <v>0.2810810810810811</v>
      </c>
      <c r="J47" s="8">
        <f t="shared" si="34"/>
        <v>0.28448275862068967</v>
      </c>
      <c r="K47" s="8">
        <f t="shared" si="34"/>
        <v>0.27173913043478259</v>
      </c>
      <c r="L47" s="8">
        <f t="shared" si="34"/>
        <v>0.33126934984520123</v>
      </c>
      <c r="M47" s="8">
        <f t="shared" si="34"/>
        <v>0.32880434782608697</v>
      </c>
      <c r="N47" s="8">
        <f t="shared" si="34"/>
        <v>0.32846715328467152</v>
      </c>
      <c r="O47" s="8">
        <f t="shared" si="34"/>
        <v>0.34361233480176212</v>
      </c>
      <c r="P47" s="8">
        <f t="shared" si="34"/>
        <v>0.3587174348697395</v>
      </c>
      <c r="Q47" s="8">
        <f t="shared" si="34"/>
        <v>0.35055350553505538</v>
      </c>
      <c r="R47" s="8">
        <f t="shared" si="34"/>
        <v>0.34686971235194586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4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50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51"/>
      <c r="T1" s="51"/>
      <c r="U1" s="51"/>
      <c r="V1" s="51"/>
      <c r="W1" s="51"/>
      <c r="X1" s="22" t="s">
        <v>32</v>
      </c>
      <c r="Y1" s="22" t="s">
        <v>33</v>
      </c>
      <c r="Z1" s="43" t="s">
        <v>23</v>
      </c>
      <c r="AA1" s="43"/>
      <c r="AB1" s="43"/>
      <c r="AC1" s="43"/>
      <c r="AD1" s="20" t="s">
        <v>26</v>
      </c>
      <c r="AE1" s="25">
        <v>650</v>
      </c>
    </row>
    <row r="2" spans="1:31">
      <c r="A2" s="45"/>
      <c r="B2" s="45"/>
      <c r="C2" s="45"/>
      <c r="D2" s="47"/>
      <c r="E2" s="50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26">
        <v>0</v>
      </c>
      <c r="T2" s="26">
        <v>1</v>
      </c>
      <c r="U2" s="29">
        <v>2</v>
      </c>
      <c r="V2" s="39">
        <v>3</v>
      </c>
      <c r="W2" s="40">
        <v>4</v>
      </c>
      <c r="Z2" t="s">
        <v>24</v>
      </c>
      <c r="AA2" s="7" t="s">
        <v>30</v>
      </c>
      <c r="AB2" t="s">
        <v>22</v>
      </c>
      <c r="AC2" s="7" t="s">
        <v>30</v>
      </c>
      <c r="AD2" t="s">
        <v>25</v>
      </c>
      <c r="AE2" s="7" t="s">
        <v>30</v>
      </c>
    </row>
    <row r="3" spans="1:31">
      <c r="A3" s="9">
        <v>1</v>
      </c>
      <c r="B3" s="15" t="s">
        <v>29</v>
      </c>
      <c r="C3" s="10" t="s">
        <v>5</v>
      </c>
      <c r="D3" s="16" t="s">
        <v>6</v>
      </c>
      <c r="E3" s="13">
        <f t="shared" ref="E3:E12" si="0">SUM(F3:R3)</f>
        <v>548</v>
      </c>
      <c r="F3" s="17">
        <v>45</v>
      </c>
      <c r="G3" s="17">
        <v>43</v>
      </c>
      <c r="H3" s="17">
        <v>44</v>
      </c>
      <c r="I3" s="17">
        <v>48</v>
      </c>
      <c r="J3" s="17">
        <v>42</v>
      </c>
      <c r="K3" s="17">
        <v>41</v>
      </c>
      <c r="L3" s="17">
        <v>44</v>
      </c>
      <c r="M3" s="17">
        <v>38</v>
      </c>
      <c r="N3" s="17">
        <v>33</v>
      </c>
      <c r="O3" s="17">
        <v>42</v>
      </c>
      <c r="P3" s="17">
        <v>39</v>
      </c>
      <c r="Q3" s="17">
        <v>40</v>
      </c>
      <c r="R3" s="17">
        <f>SUM(S3:W3)</f>
        <v>49</v>
      </c>
      <c r="S3" s="17">
        <v>10</v>
      </c>
      <c r="T3" s="17">
        <v>10</v>
      </c>
      <c r="U3" s="17">
        <v>9</v>
      </c>
      <c r="V3" s="17">
        <v>10</v>
      </c>
      <c r="W3" s="17">
        <v>10</v>
      </c>
      <c r="X3" s="27">
        <f t="shared" ref="X3:X12" si="1">E3/13</f>
        <v>42.153846153846153</v>
      </c>
      <c r="Y3" s="27">
        <f t="shared" ref="Y3:Y12" si="2">X3/5</f>
        <v>8.430769230769231</v>
      </c>
      <c r="AD3">
        <f t="shared" ref="AD3:AD7" si="3">E3-$AE$1</f>
        <v>-102</v>
      </c>
      <c r="AE3" s="19">
        <f t="shared" ref="AE3:AE7" si="4">E3/$AE$1</f>
        <v>0.84307692307692306</v>
      </c>
    </row>
    <row r="4" spans="1:31">
      <c r="A4" s="9">
        <v>2</v>
      </c>
      <c r="B4" s="11" t="s">
        <v>27</v>
      </c>
      <c r="C4" s="12" t="s">
        <v>5</v>
      </c>
      <c r="D4" s="12" t="s">
        <v>9</v>
      </c>
      <c r="E4" s="13">
        <f t="shared" si="0"/>
        <v>487</v>
      </c>
      <c r="F4" s="18">
        <v>42</v>
      </c>
      <c r="G4" s="18">
        <v>42</v>
      </c>
      <c r="H4" s="18">
        <v>40</v>
      </c>
      <c r="I4" s="18">
        <v>42</v>
      </c>
      <c r="J4" s="14">
        <v>36</v>
      </c>
      <c r="K4" s="14">
        <v>37</v>
      </c>
      <c r="L4" s="14">
        <v>46</v>
      </c>
      <c r="M4" s="14">
        <v>36</v>
      </c>
      <c r="N4" s="14">
        <v>25</v>
      </c>
      <c r="O4" s="14">
        <v>41</v>
      </c>
      <c r="P4" s="14">
        <v>25</v>
      </c>
      <c r="Q4" s="14">
        <v>33</v>
      </c>
      <c r="R4" s="14">
        <f t="shared" ref="R4:R12" si="5">SUM(S4:W4)</f>
        <v>42</v>
      </c>
      <c r="S4" s="14">
        <v>9</v>
      </c>
      <c r="T4" s="14">
        <v>9</v>
      </c>
      <c r="U4" s="14">
        <v>7</v>
      </c>
      <c r="V4" s="14">
        <v>8</v>
      </c>
      <c r="W4" s="14">
        <v>9</v>
      </c>
      <c r="X4" s="27">
        <f t="shared" si="1"/>
        <v>37.46153846153846</v>
      </c>
      <c r="Y4" s="27">
        <f t="shared" si="2"/>
        <v>7.4923076923076923</v>
      </c>
      <c r="Z4">
        <f>E3-E4</f>
        <v>61</v>
      </c>
      <c r="AA4" s="19">
        <f t="shared" ref="AA4:AA7" si="6">E4/E3</f>
        <v>0.88868613138686137</v>
      </c>
      <c r="AB4">
        <f t="shared" ref="AB4:AB7" si="7">E4-E$3</f>
        <v>-61</v>
      </c>
      <c r="AC4" s="19">
        <f t="shared" ref="AC4:AC7" si="8">E4/E$3</f>
        <v>0.88868613138686137</v>
      </c>
      <c r="AD4">
        <f t="shared" si="3"/>
        <v>-163</v>
      </c>
      <c r="AE4" s="19">
        <f t="shared" si="4"/>
        <v>0.74923076923076926</v>
      </c>
    </row>
    <row r="5" spans="1:31">
      <c r="A5" s="9">
        <v>3</v>
      </c>
      <c r="B5" s="11" t="s">
        <v>10</v>
      </c>
      <c r="C5" s="12" t="s">
        <v>5</v>
      </c>
      <c r="D5" s="12" t="s">
        <v>9</v>
      </c>
      <c r="E5" s="13">
        <f t="shared" si="0"/>
        <v>440</v>
      </c>
      <c r="F5" s="17">
        <v>30</v>
      </c>
      <c r="G5" s="17">
        <v>36</v>
      </c>
      <c r="H5" s="17">
        <v>43</v>
      </c>
      <c r="I5" s="17">
        <v>43</v>
      </c>
      <c r="J5" s="17">
        <v>31</v>
      </c>
      <c r="K5" s="17">
        <v>37</v>
      </c>
      <c r="L5" s="17">
        <v>28</v>
      </c>
      <c r="M5" s="17">
        <v>32</v>
      </c>
      <c r="N5" s="17">
        <v>33</v>
      </c>
      <c r="O5" s="17">
        <v>25</v>
      </c>
      <c r="P5" s="17">
        <v>28</v>
      </c>
      <c r="Q5" s="17">
        <v>34</v>
      </c>
      <c r="R5" s="17">
        <f t="shared" si="5"/>
        <v>40</v>
      </c>
      <c r="S5" s="17">
        <v>6</v>
      </c>
      <c r="T5" s="17">
        <v>9</v>
      </c>
      <c r="U5" s="17">
        <v>7</v>
      </c>
      <c r="V5" s="17">
        <v>9</v>
      </c>
      <c r="W5" s="17">
        <v>9</v>
      </c>
      <c r="X5" s="27">
        <f t="shared" si="1"/>
        <v>33.846153846153847</v>
      </c>
      <c r="Y5" s="27">
        <f t="shared" si="2"/>
        <v>6.7692307692307692</v>
      </c>
      <c r="Z5">
        <f t="shared" ref="Z5:Z10" si="9">E4-E5</f>
        <v>47</v>
      </c>
      <c r="AA5" s="19">
        <f t="shared" si="6"/>
        <v>0.90349075975359339</v>
      </c>
      <c r="AB5">
        <f t="shared" si="7"/>
        <v>-108</v>
      </c>
      <c r="AC5" s="19">
        <f t="shared" si="8"/>
        <v>0.8029197080291971</v>
      </c>
      <c r="AD5">
        <f t="shared" si="3"/>
        <v>-210</v>
      </c>
      <c r="AE5" s="19">
        <f t="shared" si="4"/>
        <v>0.67692307692307696</v>
      </c>
    </row>
    <row r="6" spans="1:31">
      <c r="A6" s="9">
        <v>4</v>
      </c>
      <c r="B6" s="11" t="s">
        <v>28</v>
      </c>
      <c r="C6" s="12" t="s">
        <v>5</v>
      </c>
      <c r="D6" s="12" t="s">
        <v>37</v>
      </c>
      <c r="E6" s="13">
        <f t="shared" si="0"/>
        <v>434</v>
      </c>
      <c r="F6" s="14">
        <v>34</v>
      </c>
      <c r="G6" s="14">
        <v>38</v>
      </c>
      <c r="H6" s="14">
        <v>40</v>
      </c>
      <c r="I6" s="14">
        <v>42</v>
      </c>
      <c r="J6" s="14">
        <v>34</v>
      </c>
      <c r="K6" s="14">
        <v>37</v>
      </c>
      <c r="L6" s="14">
        <v>28</v>
      </c>
      <c r="M6" s="14">
        <v>31</v>
      </c>
      <c r="N6" s="14">
        <v>41</v>
      </c>
      <c r="O6" s="14">
        <v>25</v>
      </c>
      <c r="P6" s="14">
        <v>14</v>
      </c>
      <c r="Q6" s="14">
        <v>32</v>
      </c>
      <c r="R6" s="14">
        <f t="shared" si="5"/>
        <v>38</v>
      </c>
      <c r="S6" s="14">
        <v>7</v>
      </c>
      <c r="T6" s="14">
        <v>9</v>
      </c>
      <c r="U6" s="14">
        <v>8</v>
      </c>
      <c r="V6" s="14">
        <v>7</v>
      </c>
      <c r="W6" s="14">
        <v>7</v>
      </c>
      <c r="X6" s="27">
        <f t="shared" si="1"/>
        <v>33.384615384615387</v>
      </c>
      <c r="Y6" s="27">
        <f t="shared" si="2"/>
        <v>6.6769230769230772</v>
      </c>
      <c r="Z6">
        <f t="shared" si="9"/>
        <v>6</v>
      </c>
      <c r="AA6" s="19">
        <f t="shared" si="6"/>
        <v>0.98636363636363633</v>
      </c>
      <c r="AB6">
        <f t="shared" si="7"/>
        <v>-114</v>
      </c>
      <c r="AC6" s="19">
        <f t="shared" si="8"/>
        <v>0.79197080291970801</v>
      </c>
      <c r="AD6">
        <f t="shared" si="3"/>
        <v>-216</v>
      </c>
      <c r="AE6" s="19">
        <f t="shared" si="4"/>
        <v>0.6676923076923077</v>
      </c>
    </row>
    <row r="7" spans="1:31">
      <c r="A7" s="9">
        <v>5</v>
      </c>
      <c r="B7" s="11" t="s">
        <v>42</v>
      </c>
      <c r="C7" s="12" t="s">
        <v>5</v>
      </c>
      <c r="D7" s="12" t="s">
        <v>9</v>
      </c>
      <c r="E7" s="13">
        <f t="shared" si="0"/>
        <v>428</v>
      </c>
      <c r="F7" s="17">
        <v>34</v>
      </c>
      <c r="G7" s="17">
        <v>38</v>
      </c>
      <c r="H7" s="17">
        <v>38</v>
      </c>
      <c r="I7" s="17">
        <v>30</v>
      </c>
      <c r="J7" s="17">
        <v>30</v>
      </c>
      <c r="K7" s="17">
        <v>39</v>
      </c>
      <c r="L7" s="17">
        <v>30</v>
      </c>
      <c r="M7" s="17">
        <v>39</v>
      </c>
      <c r="N7" s="17">
        <v>26</v>
      </c>
      <c r="O7" s="17">
        <v>32</v>
      </c>
      <c r="P7" s="17">
        <v>29</v>
      </c>
      <c r="Q7" s="17">
        <v>22</v>
      </c>
      <c r="R7" s="17">
        <f t="shared" si="5"/>
        <v>41</v>
      </c>
      <c r="S7" s="17">
        <v>7</v>
      </c>
      <c r="T7" s="17">
        <v>9</v>
      </c>
      <c r="U7" s="17">
        <v>10</v>
      </c>
      <c r="V7" s="17">
        <v>8</v>
      </c>
      <c r="W7" s="17">
        <v>7</v>
      </c>
      <c r="X7" s="27">
        <f t="shared" si="1"/>
        <v>32.92307692307692</v>
      </c>
      <c r="Y7" s="27">
        <f t="shared" si="2"/>
        <v>6.5846153846153843</v>
      </c>
      <c r="Z7">
        <f t="shared" si="9"/>
        <v>6</v>
      </c>
      <c r="AA7" s="19">
        <f t="shared" si="6"/>
        <v>0.98617511520737322</v>
      </c>
      <c r="AB7">
        <f t="shared" si="7"/>
        <v>-120</v>
      </c>
      <c r="AC7" s="19">
        <f t="shared" si="8"/>
        <v>0.78102189781021902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31</v>
      </c>
      <c r="C8" s="12" t="s">
        <v>5</v>
      </c>
      <c r="D8" s="12" t="s">
        <v>37</v>
      </c>
      <c r="E8" s="13">
        <f t="shared" si="0"/>
        <v>406</v>
      </c>
      <c r="F8" s="18">
        <v>29</v>
      </c>
      <c r="G8" s="18">
        <v>36</v>
      </c>
      <c r="H8" s="18">
        <v>41</v>
      </c>
      <c r="I8" s="18">
        <v>29</v>
      </c>
      <c r="J8" s="18">
        <v>28</v>
      </c>
      <c r="K8" s="18">
        <v>35</v>
      </c>
      <c r="L8" s="18">
        <v>29</v>
      </c>
      <c r="M8" s="18">
        <v>28</v>
      </c>
      <c r="N8" s="18">
        <v>31</v>
      </c>
      <c r="O8" s="18">
        <v>19</v>
      </c>
      <c r="P8" s="18">
        <v>29</v>
      </c>
      <c r="Q8" s="18">
        <v>28</v>
      </c>
      <c r="R8" s="18">
        <f t="shared" si="5"/>
        <v>44</v>
      </c>
      <c r="S8" s="18">
        <v>9</v>
      </c>
      <c r="T8" s="18">
        <v>9</v>
      </c>
      <c r="U8" s="18">
        <v>7</v>
      </c>
      <c r="V8" s="18">
        <v>10</v>
      </c>
      <c r="W8" s="18">
        <v>9</v>
      </c>
      <c r="X8" s="27">
        <f t="shared" si="1"/>
        <v>31.23076923076923</v>
      </c>
      <c r="Y8" s="27">
        <f t="shared" si="2"/>
        <v>6.2461538461538462</v>
      </c>
      <c r="Z8">
        <f t="shared" si="9"/>
        <v>22</v>
      </c>
      <c r="AA8" s="19">
        <f>E8/E7</f>
        <v>0.94859813084112155</v>
      </c>
      <c r="AB8">
        <f>E8-E$3</f>
        <v>-142</v>
      </c>
      <c r="AC8" s="19">
        <f>E8/E$3</f>
        <v>0.74087591240875916</v>
      </c>
      <c r="AD8">
        <f>E8-$AE$1</f>
        <v>-244</v>
      </c>
      <c r="AE8" s="19">
        <f>E8/$AE$1</f>
        <v>0.62461538461538457</v>
      </c>
    </row>
    <row r="9" spans="1:31">
      <c r="A9" s="9">
        <v>7</v>
      </c>
      <c r="B9" s="11" t="s">
        <v>7</v>
      </c>
      <c r="C9" s="10" t="s">
        <v>5</v>
      </c>
      <c r="D9" s="12" t="s">
        <v>9</v>
      </c>
      <c r="E9" s="13">
        <f t="shared" si="0"/>
        <v>331</v>
      </c>
      <c r="F9" s="17">
        <v>37</v>
      </c>
      <c r="G9" s="17">
        <v>35</v>
      </c>
      <c r="H9" s="17">
        <v>34</v>
      </c>
      <c r="I9" s="17">
        <v>32</v>
      </c>
      <c r="J9" s="17">
        <v>36</v>
      </c>
      <c r="K9" s="17">
        <v>33</v>
      </c>
      <c r="L9" s="17">
        <v>15</v>
      </c>
      <c r="M9" s="17">
        <v>37</v>
      </c>
      <c r="N9" s="17">
        <v>17</v>
      </c>
      <c r="O9" s="17">
        <v>11</v>
      </c>
      <c r="P9" s="17">
        <v>15</v>
      </c>
      <c r="Q9" s="17">
        <v>3</v>
      </c>
      <c r="R9" s="17">
        <f t="shared" si="5"/>
        <v>26</v>
      </c>
      <c r="S9" s="17">
        <v>1</v>
      </c>
      <c r="T9" s="17">
        <v>3</v>
      </c>
      <c r="U9" s="17">
        <v>5</v>
      </c>
      <c r="V9" s="17">
        <v>8</v>
      </c>
      <c r="W9" s="17">
        <v>9</v>
      </c>
      <c r="X9" s="27">
        <f t="shared" si="1"/>
        <v>25.46153846153846</v>
      </c>
      <c r="Y9" s="27">
        <f t="shared" si="2"/>
        <v>5.092307692307692</v>
      </c>
      <c r="Z9">
        <f t="shared" si="9"/>
        <v>75</v>
      </c>
      <c r="AA9" s="19">
        <f t="shared" ref="AA9:AA10" si="10">E9/E8</f>
        <v>0.81527093596059108</v>
      </c>
      <c r="AB9">
        <f t="shared" ref="AB9:AB10" si="11">E9-E$3</f>
        <v>-217</v>
      </c>
      <c r="AC9" s="19">
        <f t="shared" ref="AC9:AC10" si="12">E9/E$3</f>
        <v>0.60401459854014594</v>
      </c>
      <c r="AD9">
        <f t="shared" ref="AD9:AD10" si="13">E9-$AE$1</f>
        <v>-319</v>
      </c>
      <c r="AE9" s="19">
        <f t="shared" ref="AE9:AE10" si="14">E9/$AE$1</f>
        <v>0.50923076923076926</v>
      </c>
    </row>
    <row r="10" spans="1:31">
      <c r="A10" s="9">
        <v>8</v>
      </c>
      <c r="B10" s="11" t="s">
        <v>39</v>
      </c>
      <c r="C10" s="12" t="s">
        <v>5</v>
      </c>
      <c r="D10" s="12" t="s">
        <v>6</v>
      </c>
      <c r="E10" s="13">
        <f t="shared" si="0"/>
        <v>323</v>
      </c>
      <c r="F10" s="18">
        <v>31</v>
      </c>
      <c r="G10" s="18">
        <v>40</v>
      </c>
      <c r="H10" s="18">
        <v>34</v>
      </c>
      <c r="I10" s="18">
        <v>26</v>
      </c>
      <c r="J10" s="14">
        <v>32</v>
      </c>
      <c r="K10" s="14">
        <v>20</v>
      </c>
      <c r="L10" s="14">
        <v>12</v>
      </c>
      <c r="M10" s="14">
        <v>25</v>
      </c>
      <c r="N10" s="14">
        <v>10</v>
      </c>
      <c r="O10" s="14">
        <v>14</v>
      </c>
      <c r="P10" s="14">
        <v>21</v>
      </c>
      <c r="Q10" s="14">
        <v>19</v>
      </c>
      <c r="R10" s="14">
        <f t="shared" si="5"/>
        <v>39</v>
      </c>
      <c r="S10" s="14">
        <v>10</v>
      </c>
      <c r="T10" s="14">
        <v>7</v>
      </c>
      <c r="U10" s="14">
        <v>7</v>
      </c>
      <c r="V10" s="14">
        <v>7</v>
      </c>
      <c r="W10" s="14">
        <v>8</v>
      </c>
      <c r="X10" s="27">
        <f t="shared" si="1"/>
        <v>24.846153846153847</v>
      </c>
      <c r="Y10" s="27">
        <f t="shared" si="2"/>
        <v>4.9692307692307693</v>
      </c>
      <c r="Z10">
        <f t="shared" si="9"/>
        <v>8</v>
      </c>
      <c r="AA10" s="19">
        <f t="shared" si="10"/>
        <v>0.97583081570996977</v>
      </c>
      <c r="AB10">
        <f t="shared" si="11"/>
        <v>-225</v>
      </c>
      <c r="AC10" s="19">
        <f t="shared" si="12"/>
        <v>0.58941605839416056</v>
      </c>
      <c r="AD10">
        <f t="shared" si="13"/>
        <v>-327</v>
      </c>
      <c r="AE10" s="19">
        <f t="shared" si="14"/>
        <v>0.49692307692307691</v>
      </c>
    </row>
    <row r="11" spans="1:31">
      <c r="A11" s="9">
        <v>9</v>
      </c>
      <c r="B11" s="11" t="s">
        <v>43</v>
      </c>
      <c r="C11" s="12" t="s">
        <v>5</v>
      </c>
      <c r="D11" s="12" t="s">
        <v>6</v>
      </c>
      <c r="E11" s="13">
        <f t="shared" si="0"/>
        <v>82</v>
      </c>
      <c r="F11" s="17">
        <v>12</v>
      </c>
      <c r="G11" s="17">
        <v>19</v>
      </c>
      <c r="H11" s="17">
        <v>10</v>
      </c>
      <c r="I11" s="17">
        <v>3</v>
      </c>
      <c r="J11" s="17">
        <v>2</v>
      </c>
      <c r="K11" s="17">
        <v>10</v>
      </c>
      <c r="L11" s="17">
        <v>3</v>
      </c>
      <c r="M11" s="17">
        <v>7</v>
      </c>
      <c r="N11" s="17">
        <v>0</v>
      </c>
      <c r="O11" s="17">
        <v>4</v>
      </c>
      <c r="P11" s="17">
        <v>1</v>
      </c>
      <c r="Q11" s="17">
        <v>2</v>
      </c>
      <c r="R11" s="17">
        <f t="shared" si="5"/>
        <v>9</v>
      </c>
      <c r="S11" s="17">
        <v>2</v>
      </c>
      <c r="T11" s="17">
        <v>7</v>
      </c>
      <c r="U11" s="17"/>
      <c r="V11" s="17"/>
      <c r="W11" s="17"/>
      <c r="X11" s="27">
        <f t="shared" si="1"/>
        <v>6.3076923076923075</v>
      </c>
      <c r="Y11" s="27">
        <f t="shared" si="2"/>
        <v>1.2615384615384615</v>
      </c>
      <c r="Z11">
        <f>E10-E11</f>
        <v>241</v>
      </c>
      <c r="AA11" s="19">
        <f>E11/E10</f>
        <v>0.25386996904024767</v>
      </c>
      <c r="AB11">
        <f>E11-E$3</f>
        <v>-466</v>
      </c>
      <c r="AC11" s="19">
        <f>E11/E$3</f>
        <v>0.14963503649635038</v>
      </c>
      <c r="AD11">
        <f>E11-$AE$1</f>
        <v>-568</v>
      </c>
      <c r="AE11" s="19">
        <f>E11/$AE$1</f>
        <v>0.12615384615384614</v>
      </c>
    </row>
    <row r="12" spans="1:31">
      <c r="A12" s="9">
        <v>10</v>
      </c>
      <c r="B12" s="11" t="s">
        <v>44</v>
      </c>
      <c r="C12" s="12" t="s">
        <v>5</v>
      </c>
      <c r="D12" s="12" t="s">
        <v>6</v>
      </c>
      <c r="E12" s="13">
        <f t="shared" si="0"/>
        <v>46</v>
      </c>
      <c r="F12" s="18">
        <v>15</v>
      </c>
      <c r="G12" s="18">
        <v>9</v>
      </c>
      <c r="H12" s="18">
        <v>14</v>
      </c>
      <c r="I12" s="18">
        <v>8</v>
      </c>
      <c r="J12" s="14"/>
      <c r="K12" s="14"/>
      <c r="L12" s="14"/>
      <c r="M12" s="14"/>
      <c r="N12" s="14"/>
      <c r="O12" s="14"/>
      <c r="P12" s="14"/>
      <c r="Q12" s="14"/>
      <c r="R12" s="14">
        <f t="shared" si="5"/>
        <v>0</v>
      </c>
      <c r="S12" s="14"/>
      <c r="T12" s="14"/>
      <c r="U12" s="14"/>
      <c r="V12" s="14"/>
      <c r="W12" s="14"/>
      <c r="X12" s="27">
        <f t="shared" si="1"/>
        <v>3.5384615384615383</v>
      </c>
      <c r="Y12" s="27">
        <f t="shared" si="2"/>
        <v>0.70769230769230762</v>
      </c>
      <c r="Z12">
        <f>E11-E12</f>
        <v>36</v>
      </c>
      <c r="AA12" s="19">
        <f>E12/E11</f>
        <v>0.56097560975609762</v>
      </c>
      <c r="AB12">
        <f>E12-E$3</f>
        <v>-502</v>
      </c>
      <c r="AC12" s="19">
        <f>E12/E$3</f>
        <v>8.3941605839416053E-2</v>
      </c>
      <c r="AD12">
        <f>E12-$AE$1</f>
        <v>-604</v>
      </c>
      <c r="AE12" s="19">
        <f>E12/$AE$1</f>
        <v>7.0769230769230765E-2</v>
      </c>
    </row>
    <row r="13" spans="1:31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31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31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31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45</v>
      </c>
      <c r="G17" s="2">
        <f>SUM($F3:G3)</f>
        <v>88</v>
      </c>
      <c r="H17" s="2">
        <f>SUM($F3:H3)</f>
        <v>132</v>
      </c>
      <c r="I17" s="2">
        <f>SUM($F3:I3)</f>
        <v>180</v>
      </c>
      <c r="J17" s="2">
        <f>SUM($F3:J3)</f>
        <v>222</v>
      </c>
      <c r="K17" s="2">
        <f>SUM($F3:K3)</f>
        <v>263</v>
      </c>
      <c r="L17" s="2">
        <f>SUM($F3:L3)</f>
        <v>307</v>
      </c>
      <c r="M17" s="2">
        <f>SUM($F3:M3)</f>
        <v>345</v>
      </c>
      <c r="N17" s="2">
        <f>SUM($F3:N3)</f>
        <v>378</v>
      </c>
      <c r="O17" s="2">
        <f>SUM($F3:O3)</f>
        <v>420</v>
      </c>
      <c r="P17" s="2">
        <f>SUM($F3:P3)</f>
        <v>459</v>
      </c>
      <c r="Q17" s="2">
        <f>SUM($F3:Q3)</f>
        <v>499</v>
      </c>
      <c r="R17" s="2">
        <f>SUM($F3:R3)</f>
        <v>548</v>
      </c>
    </row>
    <row r="18" spans="1:18">
      <c r="A18" s="5" t="s">
        <v>6</v>
      </c>
      <c r="B18" s="4" t="s">
        <v>16</v>
      </c>
      <c r="D18" s="2"/>
      <c r="F18" s="2">
        <f>SUM($F4:F4)</f>
        <v>42</v>
      </c>
      <c r="G18" s="2">
        <f>SUM($F4:G4)</f>
        <v>84</v>
      </c>
      <c r="H18" s="2">
        <f>SUM($F4:H4)</f>
        <v>124</v>
      </c>
      <c r="I18" s="2">
        <f>SUM($F4:I4)</f>
        <v>166</v>
      </c>
      <c r="J18" s="2">
        <f>SUM($F4:J4)</f>
        <v>202</v>
      </c>
      <c r="K18" s="2">
        <f>SUM($F4:K4)</f>
        <v>239</v>
      </c>
      <c r="L18" s="2">
        <f>SUM($F4:L4)</f>
        <v>285</v>
      </c>
      <c r="M18" s="2">
        <f>SUM($F4:M4)</f>
        <v>321</v>
      </c>
      <c r="N18" s="2">
        <f>SUM($F4:N4)</f>
        <v>346</v>
      </c>
      <c r="O18" s="2">
        <f>SUM($F4:O4)</f>
        <v>387</v>
      </c>
      <c r="P18" s="2">
        <f>SUM($F4:P4)</f>
        <v>412</v>
      </c>
      <c r="Q18" s="2">
        <f>SUM($F4:Q4)</f>
        <v>445</v>
      </c>
      <c r="R18" s="2">
        <f>SUM($F4:R4)</f>
        <v>487</v>
      </c>
    </row>
    <row r="19" spans="1:18">
      <c r="A19" s="5" t="s">
        <v>17</v>
      </c>
      <c r="B19" s="4" t="s">
        <v>18</v>
      </c>
      <c r="D19" s="2"/>
      <c r="F19" s="2">
        <f>SUM($F5:F5)</f>
        <v>30</v>
      </c>
      <c r="G19" s="2">
        <f>SUM($F5:G5)</f>
        <v>66</v>
      </c>
      <c r="H19" s="2">
        <f>SUM($F5:H5)</f>
        <v>109</v>
      </c>
      <c r="I19" s="2">
        <f>SUM($F5:I5)</f>
        <v>152</v>
      </c>
      <c r="J19" s="2">
        <f>SUM($F5:J5)</f>
        <v>183</v>
      </c>
      <c r="K19" s="2">
        <f>SUM($F5:K5)</f>
        <v>220</v>
      </c>
      <c r="L19" s="2">
        <f>SUM($F5:L5)</f>
        <v>248</v>
      </c>
      <c r="M19" s="2">
        <f>SUM($F5:M5)</f>
        <v>280</v>
      </c>
      <c r="N19" s="2">
        <f>SUM($F5:N5)</f>
        <v>313</v>
      </c>
      <c r="O19" s="2">
        <f>SUM($F5:O5)</f>
        <v>338</v>
      </c>
      <c r="P19" s="2">
        <f>SUM($F5:P5)</f>
        <v>366</v>
      </c>
      <c r="Q19" s="2">
        <f>SUM($F5:Q5)</f>
        <v>400</v>
      </c>
      <c r="R19" s="2">
        <f>SUM($F5:R5)</f>
        <v>440</v>
      </c>
    </row>
    <row r="20" spans="1:18">
      <c r="A20" s="5" t="s">
        <v>19</v>
      </c>
      <c r="B20" s="6" t="s">
        <v>20</v>
      </c>
      <c r="D20" s="2"/>
      <c r="F20" s="2">
        <f>SUM($F6:F6)</f>
        <v>34</v>
      </c>
      <c r="G20" s="2">
        <f>SUM($F6:G6)</f>
        <v>72</v>
      </c>
      <c r="H20" s="2">
        <f>SUM($F6:H6)</f>
        <v>112</v>
      </c>
      <c r="I20" s="2">
        <f>SUM($F6:I6)</f>
        <v>154</v>
      </c>
      <c r="J20" s="2">
        <f>SUM($F6:J6)</f>
        <v>188</v>
      </c>
      <c r="K20" s="2">
        <f>SUM($F6:K6)</f>
        <v>225</v>
      </c>
      <c r="L20" s="2">
        <f>SUM($F6:L6)</f>
        <v>253</v>
      </c>
      <c r="M20" s="2">
        <f>SUM($F6:M6)</f>
        <v>284</v>
      </c>
      <c r="N20" s="2">
        <f>SUM($F6:N6)</f>
        <v>325</v>
      </c>
      <c r="O20" s="2">
        <f>SUM($F6:O6)</f>
        <v>350</v>
      </c>
      <c r="P20" s="2">
        <f>SUM($F6:P6)</f>
        <v>364</v>
      </c>
      <c r="Q20" s="2">
        <f>SUM($F6:Q6)</f>
        <v>396</v>
      </c>
      <c r="R20" s="2">
        <f>SUM($F6:R6)</f>
        <v>434</v>
      </c>
    </row>
    <row r="21" spans="1:18">
      <c r="A21" s="7"/>
      <c r="D21" s="2"/>
      <c r="F21" s="2">
        <f>SUM($F7:F7)</f>
        <v>34</v>
      </c>
      <c r="G21" s="2">
        <f>SUM($F7:G7)</f>
        <v>72</v>
      </c>
      <c r="H21" s="2">
        <f>SUM($F7:H7)</f>
        <v>110</v>
      </c>
      <c r="I21" s="2">
        <f>SUM($F7:I7)</f>
        <v>140</v>
      </c>
      <c r="J21" s="2">
        <f>SUM($F7:J7)</f>
        <v>170</v>
      </c>
      <c r="K21" s="2">
        <f>SUM($F7:K7)</f>
        <v>209</v>
      </c>
      <c r="L21" s="2">
        <f>SUM($F7:L7)</f>
        <v>239</v>
      </c>
      <c r="M21" s="2">
        <f>SUM($F7:M7)</f>
        <v>278</v>
      </c>
      <c r="N21" s="2">
        <f>SUM($F7:N7)</f>
        <v>304</v>
      </c>
      <c r="O21" s="2">
        <f>SUM($F7:O7)</f>
        <v>336</v>
      </c>
      <c r="P21" s="2">
        <f>SUM($F7:P7)</f>
        <v>365</v>
      </c>
      <c r="Q21" s="2">
        <f>SUM($F7:Q7)</f>
        <v>387</v>
      </c>
      <c r="R21" s="2">
        <f>SUM($F7:R7)</f>
        <v>428</v>
      </c>
    </row>
    <row r="22" spans="1:18">
      <c r="A22" s="7"/>
      <c r="B22" s="4" t="s">
        <v>21</v>
      </c>
      <c r="D22" s="2"/>
      <c r="F22" s="2">
        <f>SUM($F8:F8)</f>
        <v>29</v>
      </c>
      <c r="G22" s="2">
        <f>SUM($F8:G8)</f>
        <v>65</v>
      </c>
      <c r="H22" s="2">
        <f>SUM($F8:H8)</f>
        <v>106</v>
      </c>
      <c r="I22" s="2">
        <f>SUM($F8:I8)</f>
        <v>135</v>
      </c>
      <c r="J22" s="2">
        <f>SUM($F8:J8)</f>
        <v>163</v>
      </c>
      <c r="K22" s="2">
        <f>SUM($F8:K8)</f>
        <v>198</v>
      </c>
      <c r="L22" s="2">
        <f>SUM($F8:L8)</f>
        <v>227</v>
      </c>
      <c r="M22" s="2">
        <f>SUM($F8:M8)</f>
        <v>255</v>
      </c>
      <c r="N22" s="2">
        <f>SUM($F8:N8)</f>
        <v>286</v>
      </c>
      <c r="O22" s="2">
        <f>SUM($F8:O8)</f>
        <v>305</v>
      </c>
      <c r="P22" s="2">
        <f>SUM($F8:P8)</f>
        <v>334</v>
      </c>
      <c r="Q22" s="2">
        <f>SUM($F8:Q8)</f>
        <v>362</v>
      </c>
      <c r="R22" s="2">
        <f>SUM($F8:R8)</f>
        <v>406</v>
      </c>
    </row>
    <row r="23" spans="1:18">
      <c r="F23" s="2">
        <f>SUM($F9:F9)</f>
        <v>37</v>
      </c>
      <c r="G23" s="2">
        <f>SUM($F9:G9)</f>
        <v>72</v>
      </c>
      <c r="H23" s="2">
        <f>SUM($F9:H9)</f>
        <v>106</v>
      </c>
      <c r="I23" s="2">
        <f>SUM($F9:I9)</f>
        <v>138</v>
      </c>
      <c r="J23" s="2">
        <f>SUM($F9:J9)</f>
        <v>174</v>
      </c>
      <c r="K23" s="2">
        <f>SUM($F9:K9)</f>
        <v>207</v>
      </c>
      <c r="L23" s="2">
        <f>SUM($F9:L9)</f>
        <v>222</v>
      </c>
      <c r="M23" s="2">
        <f>SUM($F9:M9)</f>
        <v>259</v>
      </c>
      <c r="N23" s="2">
        <f>SUM($F9:N9)</f>
        <v>276</v>
      </c>
      <c r="O23" s="2">
        <f>SUM($F9:O9)</f>
        <v>287</v>
      </c>
      <c r="P23" s="2">
        <f>SUM($F9:P9)</f>
        <v>302</v>
      </c>
      <c r="Q23" s="2">
        <f>SUM($F9:Q9)</f>
        <v>305</v>
      </c>
      <c r="R23" s="2">
        <f>SUM($F9:R9)</f>
        <v>331</v>
      </c>
    </row>
    <row r="24" spans="1:18">
      <c r="F24" s="2">
        <f>SUM($F10:F10)</f>
        <v>31</v>
      </c>
      <c r="G24" s="2">
        <f>SUM($F10:G10)</f>
        <v>71</v>
      </c>
      <c r="H24" s="2">
        <f>SUM($F10:H10)</f>
        <v>105</v>
      </c>
      <c r="I24" s="2">
        <f>SUM($F10:I10)</f>
        <v>131</v>
      </c>
      <c r="J24" s="2">
        <f>SUM($F10:J10)</f>
        <v>163</v>
      </c>
      <c r="K24" s="2">
        <f>SUM($F10:K10)</f>
        <v>183</v>
      </c>
      <c r="L24" s="2">
        <f>SUM($F10:L10)</f>
        <v>195</v>
      </c>
      <c r="M24" s="2">
        <f>SUM($F10:M10)</f>
        <v>220</v>
      </c>
      <c r="N24" s="2">
        <f>SUM($F10:N10)</f>
        <v>230</v>
      </c>
      <c r="O24" s="2">
        <f>SUM($F10:O10)</f>
        <v>244</v>
      </c>
      <c r="P24" s="2">
        <f>SUM($F10:P10)</f>
        <v>265</v>
      </c>
      <c r="Q24" s="2">
        <f>SUM($F10:Q10)</f>
        <v>284</v>
      </c>
      <c r="R24" s="2">
        <f>SUM($F10:R10)</f>
        <v>323</v>
      </c>
    </row>
    <row r="25" spans="1:18">
      <c r="F25" s="2">
        <f>SUM($F11:F11)</f>
        <v>12</v>
      </c>
      <c r="G25" s="2">
        <f>SUM($F11:G11)</f>
        <v>31</v>
      </c>
      <c r="H25" s="2">
        <f>SUM($F11:H11)</f>
        <v>41</v>
      </c>
      <c r="I25" s="2">
        <f>SUM($F11:I11)</f>
        <v>44</v>
      </c>
      <c r="J25" s="2">
        <f>SUM($F11:J11)</f>
        <v>46</v>
      </c>
      <c r="K25" s="2">
        <f>SUM($F11:K11)</f>
        <v>56</v>
      </c>
      <c r="L25" s="2">
        <f>SUM($F11:L11)</f>
        <v>59</v>
      </c>
      <c r="M25" s="2">
        <f>SUM($F11:M11)</f>
        <v>66</v>
      </c>
      <c r="N25" s="2">
        <f>SUM($F11:N11)</f>
        <v>66</v>
      </c>
      <c r="O25" s="2">
        <f>SUM($F11:O11)</f>
        <v>70</v>
      </c>
      <c r="P25" s="2">
        <f>SUM($F11:P11)</f>
        <v>71</v>
      </c>
      <c r="Q25" s="2">
        <f>SUM($F11:Q11)</f>
        <v>73</v>
      </c>
      <c r="R25" s="2">
        <f>SUM($F11:R11)</f>
        <v>82</v>
      </c>
    </row>
    <row r="26" spans="1:18">
      <c r="F26" s="2">
        <f>SUM($F12:F12)</f>
        <v>15</v>
      </c>
      <c r="G26" s="2">
        <f>SUM($F12:G12)</f>
        <v>24</v>
      </c>
      <c r="H26" s="2">
        <f>SUM($F12:H12)</f>
        <v>38</v>
      </c>
      <c r="I26" s="2">
        <f>SUM($F12:I12)</f>
        <v>46</v>
      </c>
      <c r="J26" s="2">
        <f>SUM($F12:J12)</f>
        <v>46</v>
      </c>
      <c r="K26" s="2">
        <f>SUM($F12:K12)</f>
        <v>46</v>
      </c>
      <c r="L26" s="2">
        <f>SUM($F12:L12)</f>
        <v>46</v>
      </c>
      <c r="M26" s="2">
        <f>SUM($F12:M12)</f>
        <v>46</v>
      </c>
      <c r="N26" s="2">
        <f>SUM($F12:N12)</f>
        <v>46</v>
      </c>
      <c r="O26" s="2">
        <f>SUM($F12:O12)</f>
        <v>46</v>
      </c>
      <c r="P26" s="2">
        <f>SUM($F12:P12)</f>
        <v>46</v>
      </c>
      <c r="Q26" s="2">
        <f>SUM($F12:Q12)</f>
        <v>46</v>
      </c>
      <c r="R26" s="2">
        <f>SUM($F12:R12)</f>
        <v>46</v>
      </c>
    </row>
    <row r="27" spans="1:18">
      <c r="F27" s="2">
        <f t="shared" ref="F27:R27" si="15">MAX(F17:F26)</f>
        <v>45</v>
      </c>
      <c r="G27" s="2">
        <f t="shared" si="15"/>
        <v>88</v>
      </c>
      <c r="H27" s="2">
        <f t="shared" si="15"/>
        <v>132</v>
      </c>
      <c r="I27" s="2">
        <f t="shared" si="15"/>
        <v>180</v>
      </c>
      <c r="J27" s="2">
        <f t="shared" si="15"/>
        <v>222</v>
      </c>
      <c r="K27" s="2">
        <f t="shared" si="15"/>
        <v>263</v>
      </c>
      <c r="L27" s="2">
        <f t="shared" si="15"/>
        <v>307</v>
      </c>
      <c r="M27" s="2">
        <f t="shared" si="15"/>
        <v>345</v>
      </c>
      <c r="N27" s="2">
        <f t="shared" si="15"/>
        <v>378</v>
      </c>
      <c r="O27" s="2">
        <f t="shared" si="15"/>
        <v>420</v>
      </c>
      <c r="P27" s="2">
        <f t="shared" si="15"/>
        <v>459</v>
      </c>
      <c r="Q27" s="2">
        <f t="shared" si="15"/>
        <v>499</v>
      </c>
      <c r="R27" s="2">
        <f t="shared" si="15"/>
        <v>548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16">B3</f>
        <v>Paweł Kikel</v>
      </c>
      <c r="F32" s="8">
        <f t="shared" ref="F32:R32" si="17">F17/F$27</f>
        <v>1</v>
      </c>
      <c r="G32" s="8">
        <f t="shared" si="17"/>
        <v>1</v>
      </c>
      <c r="H32" s="8">
        <f t="shared" si="17"/>
        <v>1</v>
      </c>
      <c r="I32" s="8">
        <f t="shared" si="17"/>
        <v>1</v>
      </c>
      <c r="J32" s="8">
        <f t="shared" si="17"/>
        <v>1</v>
      </c>
      <c r="K32" s="8">
        <f t="shared" si="17"/>
        <v>1</v>
      </c>
      <c r="L32" s="8">
        <f t="shared" si="17"/>
        <v>1</v>
      </c>
      <c r="M32" s="8">
        <f t="shared" si="17"/>
        <v>1</v>
      </c>
      <c r="N32" s="8">
        <f t="shared" si="17"/>
        <v>1</v>
      </c>
      <c r="O32" s="8">
        <f t="shared" si="17"/>
        <v>1</v>
      </c>
      <c r="P32" s="8">
        <f t="shared" si="17"/>
        <v>1</v>
      </c>
      <c r="Q32" s="8">
        <f t="shared" si="17"/>
        <v>1</v>
      </c>
      <c r="R32" s="8">
        <f t="shared" si="17"/>
        <v>1</v>
      </c>
    </row>
    <row r="33" spans="5:18">
      <c r="E33" s="1" t="str">
        <f t="shared" ref="E33:E41" si="18">B4</f>
        <v>Robert "Stanley" Stańczyk</v>
      </c>
      <c r="F33" s="8">
        <f t="shared" ref="F33:R33" si="19">F18/F$27</f>
        <v>0.93333333333333335</v>
      </c>
      <c r="G33" s="8">
        <f t="shared" si="19"/>
        <v>0.95454545454545459</v>
      </c>
      <c r="H33" s="8">
        <f t="shared" si="19"/>
        <v>0.93939393939393945</v>
      </c>
      <c r="I33" s="8">
        <f t="shared" si="19"/>
        <v>0.92222222222222228</v>
      </c>
      <c r="J33" s="8">
        <f t="shared" si="19"/>
        <v>0.90990990990990994</v>
      </c>
      <c r="K33" s="8">
        <f t="shared" si="19"/>
        <v>0.90874524714828897</v>
      </c>
      <c r="L33" s="8">
        <f t="shared" si="19"/>
        <v>0.92833876221498368</v>
      </c>
      <c r="M33" s="8">
        <f t="shared" si="19"/>
        <v>0.93043478260869561</v>
      </c>
      <c r="N33" s="8">
        <f t="shared" si="19"/>
        <v>0.91534391534391535</v>
      </c>
      <c r="O33" s="8">
        <f t="shared" si="19"/>
        <v>0.92142857142857137</v>
      </c>
      <c r="P33" s="8">
        <f t="shared" si="19"/>
        <v>0.89760348583877991</v>
      </c>
      <c r="Q33" s="8">
        <f t="shared" si="19"/>
        <v>0.89178356713426854</v>
      </c>
      <c r="R33" s="8">
        <f t="shared" si="19"/>
        <v>0.88868613138686137</v>
      </c>
    </row>
    <row r="34" spans="5:18">
      <c r="E34" s="1" t="str">
        <f t="shared" si="18"/>
        <v>Robert "Gata" Piechota</v>
      </c>
      <c r="F34" s="8">
        <f t="shared" ref="F34:R34" si="20">F19/F$27</f>
        <v>0.66666666666666663</v>
      </c>
      <c r="G34" s="8">
        <f t="shared" si="20"/>
        <v>0.75</v>
      </c>
      <c r="H34" s="8">
        <f t="shared" si="20"/>
        <v>0.8257575757575758</v>
      </c>
      <c r="I34" s="8">
        <f t="shared" si="20"/>
        <v>0.84444444444444444</v>
      </c>
      <c r="J34" s="8">
        <f t="shared" si="20"/>
        <v>0.82432432432432434</v>
      </c>
      <c r="K34" s="8">
        <f t="shared" si="20"/>
        <v>0.83650190114068446</v>
      </c>
      <c r="L34" s="8">
        <f t="shared" si="20"/>
        <v>0.80781758957654726</v>
      </c>
      <c r="M34" s="8">
        <f t="shared" si="20"/>
        <v>0.81159420289855078</v>
      </c>
      <c r="N34" s="8">
        <f t="shared" si="20"/>
        <v>0.82804232804232802</v>
      </c>
      <c r="O34" s="8">
        <f t="shared" si="20"/>
        <v>0.80476190476190479</v>
      </c>
      <c r="P34" s="8">
        <f t="shared" si="20"/>
        <v>0.79738562091503273</v>
      </c>
      <c r="Q34" s="8">
        <f t="shared" si="20"/>
        <v>0.80160320641282568</v>
      </c>
      <c r="R34" s="8">
        <f t="shared" si="20"/>
        <v>0.8029197080291971</v>
      </c>
    </row>
    <row r="35" spans="5:18">
      <c r="E35" s="1" t="str">
        <f t="shared" si="18"/>
        <v>Kostiantyn Fedotov</v>
      </c>
      <c r="F35" s="8">
        <f t="shared" ref="F35:R35" si="21">F20/F$27</f>
        <v>0.75555555555555554</v>
      </c>
      <c r="G35" s="8">
        <f t="shared" si="21"/>
        <v>0.81818181818181823</v>
      </c>
      <c r="H35" s="8">
        <f t="shared" si="21"/>
        <v>0.84848484848484851</v>
      </c>
      <c r="I35" s="8">
        <f t="shared" si="21"/>
        <v>0.85555555555555551</v>
      </c>
      <c r="J35" s="8">
        <f t="shared" si="21"/>
        <v>0.84684684684684686</v>
      </c>
      <c r="K35" s="8">
        <f t="shared" si="21"/>
        <v>0.85551330798479086</v>
      </c>
      <c r="L35" s="8">
        <f t="shared" si="21"/>
        <v>0.82410423452768733</v>
      </c>
      <c r="M35" s="8">
        <f t="shared" si="21"/>
        <v>0.8231884057971014</v>
      </c>
      <c r="N35" s="8">
        <f t="shared" si="21"/>
        <v>0.85978835978835977</v>
      </c>
      <c r="O35" s="8">
        <f t="shared" si="21"/>
        <v>0.83333333333333337</v>
      </c>
      <c r="P35" s="8">
        <f t="shared" si="21"/>
        <v>0.79302832244008714</v>
      </c>
      <c r="Q35" s="8">
        <f t="shared" si="21"/>
        <v>0.79358717434869741</v>
      </c>
      <c r="R35" s="8">
        <f t="shared" si="21"/>
        <v>0.79197080291970801</v>
      </c>
    </row>
    <row r="36" spans="5:18">
      <c r="E36" s="1" t="str">
        <f t="shared" si="18"/>
        <v>Paweł "Trzmiel" Gromadzki</v>
      </c>
      <c r="F36" s="8">
        <f t="shared" ref="F36:R36" si="22">F21/F$27</f>
        <v>0.75555555555555554</v>
      </c>
      <c r="G36" s="8">
        <f t="shared" si="22"/>
        <v>0.81818181818181823</v>
      </c>
      <c r="H36" s="8">
        <f t="shared" si="22"/>
        <v>0.83333333333333337</v>
      </c>
      <c r="I36" s="8">
        <f t="shared" si="22"/>
        <v>0.77777777777777779</v>
      </c>
      <c r="J36" s="8">
        <f t="shared" si="22"/>
        <v>0.76576576576576572</v>
      </c>
      <c r="K36" s="8">
        <f t="shared" si="22"/>
        <v>0.79467680608365021</v>
      </c>
      <c r="L36" s="8">
        <f t="shared" si="22"/>
        <v>0.77850162866449513</v>
      </c>
      <c r="M36" s="8">
        <f t="shared" si="22"/>
        <v>0.80579710144927541</v>
      </c>
      <c r="N36" s="8">
        <f t="shared" si="22"/>
        <v>0.80423280423280419</v>
      </c>
      <c r="O36" s="8">
        <f t="shared" si="22"/>
        <v>0.8</v>
      </c>
      <c r="P36" s="8">
        <f t="shared" si="22"/>
        <v>0.79520697167755994</v>
      </c>
      <c r="Q36" s="8">
        <f t="shared" si="22"/>
        <v>0.77555110220440882</v>
      </c>
      <c r="R36" s="8">
        <f t="shared" si="22"/>
        <v>0.78102189781021902</v>
      </c>
    </row>
    <row r="37" spans="5:18">
      <c r="E37" s="1" t="str">
        <f t="shared" si="18"/>
        <v>Mateusz Jezierski</v>
      </c>
      <c r="F37" s="8">
        <f t="shared" ref="F37:R37" si="23">F22/F$27</f>
        <v>0.64444444444444449</v>
      </c>
      <c r="G37" s="8">
        <f t="shared" si="23"/>
        <v>0.73863636363636365</v>
      </c>
      <c r="H37" s="8">
        <f t="shared" si="23"/>
        <v>0.80303030303030298</v>
      </c>
      <c r="I37" s="8">
        <f t="shared" si="23"/>
        <v>0.75</v>
      </c>
      <c r="J37" s="8">
        <f t="shared" si="23"/>
        <v>0.73423423423423428</v>
      </c>
      <c r="K37" s="8">
        <f t="shared" si="23"/>
        <v>0.75285171102661597</v>
      </c>
      <c r="L37" s="8">
        <f t="shared" si="23"/>
        <v>0.73941368078175895</v>
      </c>
      <c r="M37" s="8">
        <f t="shared" si="23"/>
        <v>0.73913043478260865</v>
      </c>
      <c r="N37" s="8">
        <f t="shared" si="23"/>
        <v>0.75661375661375663</v>
      </c>
      <c r="O37" s="8">
        <f t="shared" si="23"/>
        <v>0.72619047619047616</v>
      </c>
      <c r="P37" s="8">
        <f t="shared" si="23"/>
        <v>0.72766884531590414</v>
      </c>
      <c r="Q37" s="8">
        <f t="shared" si="23"/>
        <v>0.72545090180360716</v>
      </c>
      <c r="R37" s="8">
        <f t="shared" si="23"/>
        <v>0.74087591240875916</v>
      </c>
    </row>
    <row r="38" spans="5:18">
      <c r="E38" s="1" t="str">
        <f t="shared" si="18"/>
        <v>Krzysztof "FAZIK" Brzeziński</v>
      </c>
      <c r="F38" s="8">
        <f t="shared" ref="F38:R38" si="24">F23/F$27</f>
        <v>0.82222222222222219</v>
      </c>
      <c r="G38" s="8">
        <f t="shared" si="24"/>
        <v>0.81818181818181823</v>
      </c>
      <c r="H38" s="8">
        <f t="shared" si="24"/>
        <v>0.80303030303030298</v>
      </c>
      <c r="I38" s="8">
        <f t="shared" si="24"/>
        <v>0.76666666666666672</v>
      </c>
      <c r="J38" s="8">
        <f t="shared" si="24"/>
        <v>0.78378378378378377</v>
      </c>
      <c r="K38" s="8">
        <f t="shared" si="24"/>
        <v>0.78707224334600756</v>
      </c>
      <c r="L38" s="8">
        <f t="shared" si="24"/>
        <v>0.72312703583061888</v>
      </c>
      <c r="M38" s="8">
        <f t="shared" si="24"/>
        <v>0.75072463768115938</v>
      </c>
      <c r="N38" s="8">
        <f t="shared" si="24"/>
        <v>0.73015873015873012</v>
      </c>
      <c r="O38" s="8">
        <f t="shared" si="24"/>
        <v>0.68333333333333335</v>
      </c>
      <c r="P38" s="8">
        <f t="shared" si="24"/>
        <v>0.65795206971677556</v>
      </c>
      <c r="Q38" s="8">
        <f t="shared" si="24"/>
        <v>0.6112224448897795</v>
      </c>
      <c r="R38" s="8">
        <f t="shared" si="24"/>
        <v>0.60401459854014594</v>
      </c>
    </row>
    <row r="39" spans="5:18">
      <c r="E39" s="1" t="str">
        <f t="shared" si="18"/>
        <v>Krzysztof "Madereiro" Piękniewski</v>
      </c>
      <c r="F39" s="8">
        <f t="shared" ref="F39:R39" si="25">F24/F$27</f>
        <v>0.68888888888888888</v>
      </c>
      <c r="G39" s="8">
        <f t="shared" si="25"/>
        <v>0.80681818181818177</v>
      </c>
      <c r="H39" s="8">
        <f t="shared" si="25"/>
        <v>0.79545454545454541</v>
      </c>
      <c r="I39" s="8">
        <f t="shared" si="25"/>
        <v>0.72777777777777775</v>
      </c>
      <c r="J39" s="8">
        <f t="shared" si="25"/>
        <v>0.73423423423423428</v>
      </c>
      <c r="K39" s="8">
        <f t="shared" si="25"/>
        <v>0.69581749049429653</v>
      </c>
      <c r="L39" s="8">
        <f t="shared" si="25"/>
        <v>0.63517915309446249</v>
      </c>
      <c r="M39" s="8">
        <f t="shared" si="25"/>
        <v>0.6376811594202898</v>
      </c>
      <c r="N39" s="8">
        <f t="shared" si="25"/>
        <v>0.60846560846560849</v>
      </c>
      <c r="O39" s="8">
        <f t="shared" si="25"/>
        <v>0.580952380952381</v>
      </c>
      <c r="P39" s="8">
        <f t="shared" si="25"/>
        <v>0.57734204793028321</v>
      </c>
      <c r="Q39" s="8">
        <f t="shared" si="25"/>
        <v>0.56913827655310623</v>
      </c>
      <c r="R39" s="8">
        <f t="shared" si="25"/>
        <v>0.58941605839416056</v>
      </c>
    </row>
    <row r="40" spans="5:18">
      <c r="E40" s="1" t="str">
        <f t="shared" si="18"/>
        <v>Kalina Piękniewska</v>
      </c>
      <c r="F40" s="8">
        <f t="shared" ref="F40:R40" si="26">F25/F$27</f>
        <v>0.26666666666666666</v>
      </c>
      <c r="G40" s="8">
        <f t="shared" si="26"/>
        <v>0.35227272727272729</v>
      </c>
      <c r="H40" s="8">
        <f t="shared" si="26"/>
        <v>0.31060606060606061</v>
      </c>
      <c r="I40" s="8">
        <f t="shared" si="26"/>
        <v>0.24444444444444444</v>
      </c>
      <c r="J40" s="8">
        <f t="shared" si="26"/>
        <v>0.2072072072072072</v>
      </c>
      <c r="K40" s="8">
        <f t="shared" si="26"/>
        <v>0.21292775665399238</v>
      </c>
      <c r="L40" s="8">
        <f t="shared" si="26"/>
        <v>0.19218241042345277</v>
      </c>
      <c r="M40" s="8">
        <f t="shared" si="26"/>
        <v>0.19130434782608696</v>
      </c>
      <c r="N40" s="8">
        <f t="shared" si="26"/>
        <v>0.17460317460317459</v>
      </c>
      <c r="O40" s="8">
        <f t="shared" si="26"/>
        <v>0.16666666666666666</v>
      </c>
      <c r="P40" s="8">
        <f t="shared" si="26"/>
        <v>0.15468409586056645</v>
      </c>
      <c r="Q40" s="8">
        <f t="shared" si="26"/>
        <v>0.14629258517034069</v>
      </c>
      <c r="R40" s="8">
        <f t="shared" si="26"/>
        <v>0.14963503649635038</v>
      </c>
    </row>
    <row r="41" spans="5:18">
      <c r="E41" s="1" t="str">
        <f t="shared" si="18"/>
        <v>Mikołaj Hykarchuk</v>
      </c>
      <c r="F41" s="8">
        <f t="shared" ref="F41:R41" si="27">F26/F$27</f>
        <v>0.33333333333333331</v>
      </c>
      <c r="G41" s="8">
        <f t="shared" si="27"/>
        <v>0.27272727272727271</v>
      </c>
      <c r="H41" s="8">
        <f t="shared" si="27"/>
        <v>0.2878787878787879</v>
      </c>
      <c r="I41" s="8">
        <f t="shared" si="27"/>
        <v>0.25555555555555554</v>
      </c>
      <c r="J41" s="8">
        <f t="shared" si="27"/>
        <v>0.2072072072072072</v>
      </c>
      <c r="K41" s="8">
        <f t="shared" si="27"/>
        <v>0.17490494296577946</v>
      </c>
      <c r="L41" s="8">
        <f t="shared" si="27"/>
        <v>0.14983713355048861</v>
      </c>
      <c r="M41" s="8">
        <f t="shared" si="27"/>
        <v>0.13333333333333333</v>
      </c>
      <c r="N41" s="8">
        <f t="shared" si="27"/>
        <v>0.12169312169312169</v>
      </c>
      <c r="O41" s="8">
        <f t="shared" si="27"/>
        <v>0.10952380952380952</v>
      </c>
      <c r="P41" s="8">
        <f t="shared" si="27"/>
        <v>0.10021786492374728</v>
      </c>
      <c r="Q41" s="8">
        <f t="shared" si="27"/>
        <v>9.2184368737474945E-2</v>
      </c>
      <c r="R41" s="8">
        <f t="shared" si="27"/>
        <v>8.3941605839416053E-2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WYNIKI</vt:lpstr>
      <vt:lpstr>4 Liga</vt:lpstr>
      <vt:lpstr>3 Liga</vt:lpstr>
      <vt:lpstr>2 Liga</vt:lpstr>
      <vt:lpstr>1 Liga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2026-09-13T07:22:02Z</dcterms:modified>
</cp:coreProperties>
</file>